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330" yWindow="30" windowWidth="17115" windowHeight="12435" firstSheet="1" activeTab="6"/>
  </bookViews>
  <sheets>
    <sheet name="__jedox_hidden_sheet__" sheetId="76" state="veryHidden" r:id="rId1"/>
    <sheet name="Deckblatt" sheetId="38" r:id="rId2"/>
    <sheet name="Erfolgsplan" sheetId="71" r:id="rId3"/>
    <sheet name="Vermögensplan" sheetId="48" r:id="rId4"/>
    <sheet name="Investitionsplan" sheetId="67" r:id="rId5"/>
    <sheet name="Differenzierung GBE" sheetId="72" r:id="rId6"/>
    <sheet name="Einzelansätze" sheetId="75" r:id="rId7"/>
  </sheets>
  <definedNames>
    <definedName name="_ftn1" localSheetId="6">Einzelansätze!$A$45</definedName>
    <definedName name="_ftn2" localSheetId="6">Einzelansätze!$A$46</definedName>
    <definedName name="_xlnm.Print_Titles" localSheetId="4">Investitionsplan!$2:$5</definedName>
    <definedName name="Print_Area" localSheetId="1">Deckblatt!$A$1:$G$35</definedName>
    <definedName name="Print_Area" localSheetId="5">'Differenzierung GBE'!#REF!</definedName>
    <definedName name="Print_Area" localSheetId="2">Erfolgsplan!$B$1:$J$49</definedName>
    <definedName name="Print_Area" localSheetId="4">Investitionsplan!$A$1:$M$136</definedName>
    <definedName name="Print_Area" localSheetId="3">Vermögensplan!$B$1:$J$20</definedName>
  </definedNames>
  <calcPr calcId="145621"/>
</workbook>
</file>

<file path=xl/calcChain.xml><?xml version="1.0" encoding="utf-8"?>
<calcChain xmlns="http://schemas.openxmlformats.org/spreadsheetml/2006/main">
  <c r="H10" i="48" l="1"/>
  <c r="I10" i="48"/>
  <c r="J10" i="48"/>
  <c r="G10" i="48"/>
  <c r="H19" i="48"/>
  <c r="I19" i="48"/>
  <c r="J19" i="48"/>
  <c r="G19" i="48"/>
  <c r="D38" i="75"/>
  <c r="E38" i="75"/>
  <c r="F38" i="75"/>
  <c r="G38" i="75"/>
  <c r="H38" i="75"/>
  <c r="I38" i="75"/>
  <c r="J38" i="75"/>
  <c r="C38" i="75"/>
  <c r="D19" i="48" l="1"/>
  <c r="D20" i="48" s="1"/>
  <c r="E20" i="48"/>
  <c r="F20" i="48"/>
  <c r="G20" i="48"/>
  <c r="H20" i="48"/>
  <c r="I20" i="48"/>
  <c r="J20" i="48"/>
  <c r="D11" i="48"/>
  <c r="E11" i="48"/>
  <c r="F11" i="48"/>
  <c r="G11" i="48"/>
  <c r="H11" i="48"/>
  <c r="I11" i="48"/>
  <c r="J11" i="48"/>
  <c r="C11" i="48"/>
  <c r="C20" i="48"/>
  <c r="D31" i="75" l="1"/>
  <c r="E31" i="75"/>
  <c r="F31" i="75"/>
  <c r="C31" i="75"/>
  <c r="D18" i="75" l="1"/>
  <c r="E18" i="75"/>
  <c r="F18" i="75"/>
  <c r="G18" i="75"/>
  <c r="G31" i="75" s="1"/>
  <c r="H18" i="75"/>
  <c r="H31" i="75" s="1"/>
  <c r="I18" i="75"/>
  <c r="I31" i="75" s="1"/>
  <c r="J18" i="75"/>
  <c r="J31" i="75" s="1"/>
  <c r="C18" i="75"/>
  <c r="A1" i="76" l="1"/>
</calcChain>
</file>

<file path=xl/sharedStrings.xml><?xml version="1.0" encoding="utf-8"?>
<sst xmlns="http://schemas.openxmlformats.org/spreadsheetml/2006/main" count="265" uniqueCount="183">
  <si>
    <t>Betriebsergebnis</t>
  </si>
  <si>
    <t>Zinsaufwand</t>
  </si>
  <si>
    <t>Zinserträge</t>
  </si>
  <si>
    <t>Beteiligungsergebnis</t>
  </si>
  <si>
    <t>Finanzergebnis</t>
  </si>
  <si>
    <t>Inhaltsübersicht</t>
  </si>
  <si>
    <t>bezogene Leistungen</t>
  </si>
  <si>
    <t>1. Erfolgsplan</t>
  </si>
  <si>
    <t>2. Vermögensplan</t>
  </si>
  <si>
    <t>Planungszeitraum:</t>
  </si>
  <si>
    <t>Bestandsveränderung</t>
  </si>
  <si>
    <t>sonstiger betrieblicher Aufwand</t>
  </si>
  <si>
    <t>Summe Aufwand</t>
  </si>
  <si>
    <t>Ergeb. d. gewöhnl. Geschäftstätigkeit</t>
  </si>
  <si>
    <t>Ergebnis nach Steuern</t>
  </si>
  <si>
    <t>Bezeichnung</t>
  </si>
  <si>
    <t>zuständiges Fachressort:</t>
  </si>
  <si>
    <t>lfd. Nr.</t>
  </si>
  <si>
    <t>Projekte</t>
  </si>
  <si>
    <t>Anteil Drittmittel</t>
  </si>
  <si>
    <t>in %</t>
  </si>
  <si>
    <t>Immaterielle Wirtschaftsgüter</t>
  </si>
  <si>
    <t>...</t>
  </si>
  <si>
    <t>Summe immaterielle Wirtschaftsgüter</t>
  </si>
  <si>
    <t>Unbebaute und bebaute Grundstücke</t>
  </si>
  <si>
    <t>Summe unbebaute und bebaute Grundstücke</t>
  </si>
  <si>
    <t>Maschinen und technische Anlagen</t>
  </si>
  <si>
    <t>Summe Maschinen und technische Anlagen</t>
  </si>
  <si>
    <t>Andere Anlagen, Betriebs- und Geschäftsausstattung</t>
  </si>
  <si>
    <t>Summe Betriebs- und Geschäftsausstattung</t>
  </si>
  <si>
    <t>Finanzanlagen / Beteiligungen</t>
  </si>
  <si>
    <t>Summe Finanzanlagen / Beteiligungen</t>
  </si>
  <si>
    <t>Summe Investitionen</t>
  </si>
  <si>
    <t>Projekt 1</t>
  </si>
  <si>
    <t>Projekt 2</t>
  </si>
  <si>
    <t>…</t>
  </si>
  <si>
    <t>Gesamtleistung</t>
  </si>
  <si>
    <t>Abschreibungen</t>
  </si>
  <si>
    <t>a.o. Ergebnis</t>
  </si>
  <si>
    <t>Der Planungszeitraum orientiert sich an den Investitionsvorhaben.</t>
  </si>
  <si>
    <t>Finanzplan</t>
  </si>
  <si>
    <t>Wirtschaftsplan</t>
  </si>
  <si>
    <t>Wirtschaftsplan für das</t>
  </si>
  <si>
    <t>Restbuchwerte Anlangenabgänge</t>
  </si>
  <si>
    <t>Entnahme von Eigenmitteln</t>
  </si>
  <si>
    <t>Erhaltene Drittmittel</t>
  </si>
  <si>
    <t>Zuführungen aus dem Haushalt</t>
  </si>
  <si>
    <t>Summe Mittelherkunft</t>
  </si>
  <si>
    <t>Summe Mittelbedarf</t>
  </si>
  <si>
    <t>Investitionen</t>
  </si>
  <si>
    <t>Mittelverwendung Umlaufvermögen</t>
  </si>
  <si>
    <t>Zuführungen von Rücklagen</t>
  </si>
  <si>
    <t>Kredittilgung</t>
  </si>
  <si>
    <t>Abführung an den Haushalt</t>
  </si>
  <si>
    <t>Sonst. Sondervermögen:</t>
  </si>
  <si>
    <t>Kreditaufnahme</t>
  </si>
  <si>
    <t>Genehmigung durch Beschluss des Sonder-vermögensaus-schusses vom (TT.MM.JJ)</t>
  </si>
  <si>
    <t>a.o. Erträge</t>
  </si>
  <si>
    <t>a. o. Aufwand</t>
  </si>
  <si>
    <t xml:space="preserve">Steuern vom Eink. und Ertrag </t>
  </si>
  <si>
    <t>sonstige Steuern</t>
  </si>
  <si>
    <t>davon Geschäftsbesorgungsentgelte</t>
  </si>
  <si>
    <t>3. Investitionsplan</t>
  </si>
  <si>
    <t>6a</t>
  </si>
  <si>
    <t>Entgeltzahlungen aus dem Sondervermögen</t>
  </si>
  <si>
    <t>lfd. Vertrag</t>
  </si>
  <si>
    <t>Vertragsinhalt</t>
  </si>
  <si>
    <t>Entgelt</t>
  </si>
  <si>
    <t>4. Differenzierung der Geschäftsbesorgungsentgelte</t>
  </si>
  <si>
    <t>sonstige Erträge</t>
  </si>
  <si>
    <t>8a</t>
  </si>
  <si>
    <t>Haushaltsstelle</t>
  </si>
  <si>
    <t>1. Zuführungen aus dem HH¹ bzw. Forderungen an den Haushalt²</t>
  </si>
  <si>
    <t>Aus den folgenden Haushaltsstellen wurden/werden die Zuführungen geleistet:</t>
  </si>
  <si>
    <t>Zwischensumme:</t>
  </si>
  <si>
    <t>2. Sonstige Zuführungen</t>
  </si>
  <si>
    <t>z.B. BKF (mit HH-Stelle)</t>
  </si>
  <si>
    <t>z.B. GA-Förderung (mit HH-Stelle)</t>
  </si>
  <si>
    <t>Summe Zuführungen:</t>
  </si>
  <si>
    <t>3. Zahlungen an den Haushalt</t>
  </si>
  <si>
    <t>Summe Abführungen:</t>
  </si>
  <si>
    <t>5. Einzelansätze zu Zahlungen und Forderungen an den Haushalt</t>
  </si>
  <si>
    <t>Ist</t>
  </si>
  <si>
    <t>Prognose</t>
  </si>
  <si>
    <t>Planung</t>
  </si>
  <si>
    <t>Planjahr</t>
  </si>
  <si>
    <t>Plan</t>
  </si>
  <si>
    <t>Sondervermögen/ Zahlungspflichtiger/ 
HH-Stelle</t>
  </si>
  <si>
    <t>Geschäftsbesorger/ Zahlungsempfänger</t>
  </si>
  <si>
    <t>Planungsgrößen</t>
  </si>
  <si>
    <t>Roh-, Hilfs- und Betriebsstoffe/bezogene Waren</t>
  </si>
  <si>
    <t>Umsatzerlöse</t>
  </si>
  <si>
    <t>Jahresüberschuss/Jahresfehlbetrag</t>
  </si>
  <si>
    <t>Saldo sonst. nicht liquiditätsw. Aufwendungen/Erträge</t>
  </si>
  <si>
    <t>4. Differenzierung der Geschäftsbesorgungsentgelte für die sonstigen Sondervermögen</t>
  </si>
  <si>
    <t>Jahre 2018 bis 2021</t>
  </si>
  <si>
    <t>Hinterlandanbindung OTB und Kompensation</t>
  </si>
  <si>
    <t>Kleinteiligere Grundstückserschließung Am Lunedeich/Bohmsiel/Labradorstr.</t>
  </si>
  <si>
    <t xml:space="preserve">Kleinteiligere Grundstückserschließung Flugplatz zwischen Gebäuden und Landebahn </t>
  </si>
  <si>
    <t>Anbau Fischbahnhof</t>
  </si>
  <si>
    <t>Lagerhallen Technischer Betrieb FBG</t>
  </si>
  <si>
    <t xml:space="preserve">Bauliche und energetische Sanierung Gebäude Klußmannstr. 3d,  </t>
  </si>
  <si>
    <t>Bauliche und energetische Sanierung Gebäude Lengstr. 1/Freiladestr., Hallen V und VI</t>
  </si>
  <si>
    <t xml:space="preserve">Neugestaltung Gelände Klußmannstr.   </t>
  </si>
  <si>
    <t>Sanierung Hafenbahn</t>
  </si>
  <si>
    <t>2.1. Grund und Boden</t>
  </si>
  <si>
    <t>2.2. Gebäude</t>
  </si>
  <si>
    <t>2.4. Verkehrsanlagen, -flächen</t>
  </si>
  <si>
    <t>Summe Anlagen im Bau</t>
  </si>
  <si>
    <t>Ansiedlung Offshore-Windenergie Luneort/Reithufer</t>
  </si>
  <si>
    <t>Schwimmsteganlage (EFF)</t>
  </si>
  <si>
    <t>Neubau Touristinfo + öffentl. Sanitäranlagen (EFF)</t>
  </si>
  <si>
    <t>Fußgängerflaniermeile (EMFF)</t>
  </si>
  <si>
    <t>Wegeleitsystem/Beschilderung (EMFF)</t>
  </si>
  <si>
    <t>2.5. Außenanlagen</t>
  </si>
  <si>
    <t>Austausch 20KV-Kabel</t>
  </si>
  <si>
    <t>Fischbahnhof (EFF) II. BA</t>
  </si>
  <si>
    <t>4.1. Sonstige BGA</t>
  </si>
  <si>
    <t>Ausbau und Attraktivierung "Expedition Nordmeere" (EMFF)</t>
  </si>
  <si>
    <t>Fischbahnhof III. BA (EMFF)</t>
  </si>
  <si>
    <t>Ankauf Geräte ttz</t>
  </si>
  <si>
    <t>6.1.</t>
  </si>
  <si>
    <t>Anlagen im Bau</t>
  </si>
  <si>
    <t>5.1. Anlagen im Bau</t>
  </si>
  <si>
    <t>Diverse Erweiterungen Energieversorgungsanlagen</t>
  </si>
  <si>
    <t>Senator für Wirtschaft, Arbeit und Häfen</t>
  </si>
  <si>
    <t>Aufwand aus Investitionsprojekten</t>
  </si>
  <si>
    <t>Sondervermögen Fischereihafen</t>
  </si>
  <si>
    <t>1. Landseite</t>
  </si>
  <si>
    <t>Fischereihafen-Betriebsgesellschaft mbH</t>
  </si>
  <si>
    <t>Geschäftsbesorgung Sondervermögen Fischereihafen - Landseite -</t>
  </si>
  <si>
    <t>Aufwandsersatz</t>
  </si>
  <si>
    <t>EFRE (mit HH-Stelle)</t>
  </si>
  <si>
    <t>714-18-12/6-3-1 Luneort/Reithufer
Empfänger: FBG</t>
  </si>
  <si>
    <t>714-18-12/6-3-3 Hinterlandanbindung OTB und Kompensation
Empfänger: FBG</t>
  </si>
  <si>
    <t xml:space="preserve">714-10-05/19 Bauliche und energetische Sanierung Gebäude Klußmannstr. 3d
Empfänger: FBG </t>
  </si>
  <si>
    <t>EFF</t>
  </si>
  <si>
    <t>22441 Baumaßnahmen Fischbahnhof II.BA</t>
  </si>
  <si>
    <t>22449 Neubau Touristeninformation</t>
  </si>
  <si>
    <t>22450 Schwimmsteganlage</t>
  </si>
  <si>
    <t>Anschlussfinanzierung OTB Hinterlandanbindung und Kompensation</t>
  </si>
  <si>
    <t>Parkhaus (EMFF)</t>
  </si>
  <si>
    <t>Sonstiges Sondervermögen Fischereihafen (Gesamt)</t>
  </si>
  <si>
    <t>2.3. Hafenanlagen und Deponie</t>
  </si>
  <si>
    <t>Planung und Bau Offshoreterminal (inkl. CEF-Maßnahme)</t>
  </si>
  <si>
    <t>Westkaje</t>
  </si>
  <si>
    <t>Böschungssicherung Südmole</t>
  </si>
  <si>
    <t>Nordmole einschl. Geestevorhafen</t>
  </si>
  <si>
    <t>Deichverstärkung Neues Lunesiel</t>
  </si>
  <si>
    <t>CEF-Maßnahme</t>
  </si>
  <si>
    <t>ISPS-Zaun Steuerstand FHS</t>
  </si>
  <si>
    <t>Verlängerung südl. Heise Kaje</t>
  </si>
  <si>
    <t>Kaje 22</t>
  </si>
  <si>
    <t>Ufersicherung Liebesinsel</t>
  </si>
  <si>
    <t>Flughafenkaje</t>
  </si>
  <si>
    <t>3.3. Ver- und Entsorgungsanlagen</t>
  </si>
  <si>
    <t>3.1. Technische Anlagen Schleusen</t>
  </si>
  <si>
    <t>3.2. Technische Anlagen Hafenverkehr</t>
  </si>
  <si>
    <t>FHS - Steuerung erneuern</t>
  </si>
  <si>
    <t>Wasserflächenüberwachung (ISPS)</t>
  </si>
  <si>
    <t>2. Wasserseite</t>
  </si>
  <si>
    <t>bremenports GmbH &amp; Co. KG</t>
  </si>
  <si>
    <t>Geschäftsbesorgung Sondervermögen Fischereihafen (Wasserseite)</t>
  </si>
  <si>
    <t>Sommernutzung Nordmole</t>
  </si>
  <si>
    <t>Geesteeinfahrt Nordmole</t>
  </si>
  <si>
    <t xml:space="preserve">Summe übrige Investitionen unter 250 T€  </t>
  </si>
  <si>
    <t>¹    betrifft die Jahre 2015 und 2016.</t>
  </si>
  <si>
    <t>²    betrifft die Jahre 2017 bis 2019.</t>
  </si>
  <si>
    <t xml:space="preserve"> </t>
  </si>
  <si>
    <t>0801/634 11-7</t>
  </si>
  <si>
    <t>Zuführung an das SV Fischereihafen (konsumtiv) - Sachkosten</t>
  </si>
  <si>
    <t>0801/634 12-5</t>
  </si>
  <si>
    <t>Zuführung an das SV Fischereihafen (konsumtiv) - Personalkosten</t>
  </si>
  <si>
    <t>0801/884 11-3</t>
  </si>
  <si>
    <t>Zuführung an das SV Fischereihafen (investiv)</t>
  </si>
  <si>
    <t>0801/884 21-0</t>
  </si>
  <si>
    <t>Zuführung an das SV Fischereihafen für den OTB</t>
  </si>
  <si>
    <t>0801/891 81-0</t>
  </si>
  <si>
    <t>Anbindung des Offshore-Terminals (Luneort) (UVI)</t>
  </si>
  <si>
    <t xml:space="preserve">Sonstiges Sondervermögen Fischereihafen </t>
  </si>
  <si>
    <t>0801/334 01-6</t>
  </si>
  <si>
    <t>Abführung vom Sondervermögen Fischereihafen</t>
  </si>
  <si>
    <t>Zweckbestimmung/ Zahlungsgrund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</si>
</sst>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b/>
      <sz val="9"/>
      <name val="Univers"/>
      <family val="2"/>
    </font>
    <font>
      <sz val="11"/>
      <name val="Frutiger 55 Roman"/>
    </font>
    <font>
      <sz val="10"/>
      <name val="Univers"/>
      <family val="2"/>
    </font>
    <font>
      <sz val="11"/>
      <name val="Univers"/>
      <family val="2"/>
    </font>
    <font>
      <sz val="12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Frutiger 55 Roman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b/>
      <sz val="10"/>
      <name val="TondoKB"/>
    </font>
    <font>
      <sz val="10"/>
      <name val="TondoKB"/>
    </font>
    <font>
      <b/>
      <sz val="14"/>
      <name val="TondoKB"/>
    </font>
    <font>
      <b/>
      <u/>
      <sz val="10"/>
      <name val="TondoKB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ondoKB"/>
    </font>
    <font>
      <sz val="11"/>
      <name val="TondoKB"/>
    </font>
    <font>
      <sz val="10"/>
      <color theme="1"/>
      <name val="TondoKB"/>
    </font>
    <font>
      <b/>
      <sz val="10"/>
      <color theme="1"/>
      <name val="TondoKB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2">
    <xf numFmtId="0" fontId="0" fillId="0" borderId="0"/>
    <xf numFmtId="14" fontId="5" fillId="0" borderId="0" applyFill="0" applyBorder="0" applyProtection="0">
      <alignment horizontal="center" vertical="top" wrapText="1"/>
      <protection locked="0"/>
    </xf>
    <xf numFmtId="14" fontId="6" fillId="0" borderId="0" applyFill="0" applyBorder="0" applyProtection="0">
      <alignment horizontal="center" vertical="top" wrapText="1"/>
      <protection locked="0"/>
    </xf>
    <xf numFmtId="14" fontId="7" fillId="0" borderId="0" applyFill="0" applyBorder="0" applyProtection="0">
      <alignment horizontal="center" vertical="top" wrapText="1"/>
      <protection locked="0"/>
    </xf>
    <xf numFmtId="14" fontId="8" fillId="0" borderId="0" applyFill="0" applyBorder="0" applyProtection="0">
      <alignment horizontal="center" vertical="top" wrapText="1"/>
      <protection locked="0"/>
    </xf>
    <xf numFmtId="14" fontId="9" fillId="0" borderId="0" applyFill="0" applyBorder="0" applyProtection="0">
      <alignment horizontal="center" vertical="top" wrapText="1"/>
      <protection locked="0"/>
    </xf>
    <xf numFmtId="0" fontId="10" fillId="0" borderId="0"/>
    <xf numFmtId="49" fontId="11" fillId="0" borderId="0" applyFill="0" applyBorder="0" applyProtection="0">
      <protection locked="0"/>
    </xf>
    <xf numFmtId="49" fontId="11" fillId="0" borderId="0" applyFill="0" applyBorder="0" applyProtection="0">
      <alignment wrapText="1"/>
      <protection locked="0"/>
    </xf>
    <xf numFmtId="49" fontId="12" fillId="0" borderId="0" applyFill="0" applyBorder="0" applyProtection="0">
      <protection locked="0"/>
    </xf>
    <xf numFmtId="49" fontId="12" fillId="0" borderId="0" applyFill="0" applyBorder="0" applyProtection="0">
      <alignment wrapText="1"/>
      <protection locked="0"/>
    </xf>
    <xf numFmtId="49" fontId="13" fillId="0" borderId="0" applyFill="0" applyBorder="0" applyProtection="0">
      <protection locked="0"/>
    </xf>
    <xf numFmtId="49" fontId="13" fillId="0" borderId="0" applyFill="0" applyBorder="0" applyProtection="0">
      <alignment wrapText="1"/>
      <protection locked="0"/>
    </xf>
    <xf numFmtId="49" fontId="14" fillId="0" borderId="0" applyFill="0" applyBorder="0" applyProtection="0">
      <protection locked="0"/>
    </xf>
    <xf numFmtId="49" fontId="14" fillId="0" borderId="0" applyFill="0" applyBorder="0" applyProtection="0">
      <alignment wrapText="1"/>
      <protection locked="0"/>
    </xf>
    <xf numFmtId="49" fontId="15" fillId="0" borderId="0" applyFill="0" applyBorder="0" applyProtection="0">
      <protection locked="0"/>
    </xf>
    <xf numFmtId="49" fontId="15" fillId="0" borderId="0" applyFill="0" applyBorder="0" applyProtection="0">
      <alignment wrapText="1"/>
      <protection locked="0"/>
    </xf>
    <xf numFmtId="49" fontId="5" fillId="0" borderId="0" applyFill="0" applyBorder="0" applyProtection="0">
      <alignment horizontal="center" vertical="top" wrapText="1"/>
      <protection locked="0"/>
    </xf>
    <xf numFmtId="49" fontId="6" fillId="0" borderId="0" applyFill="0" applyBorder="0" applyProtection="0">
      <alignment horizontal="center" vertical="top" wrapText="1"/>
      <protection locked="0"/>
    </xf>
    <xf numFmtId="49" fontId="7" fillId="0" borderId="0" applyFill="0" applyBorder="0" applyProtection="0">
      <alignment horizontal="center" vertical="top" wrapText="1"/>
      <protection locked="0"/>
    </xf>
    <xf numFmtId="49" fontId="8" fillId="0" borderId="0" applyFill="0" applyBorder="0" applyProtection="0">
      <alignment horizontal="center" vertical="top" wrapText="1"/>
      <protection locked="0"/>
    </xf>
    <xf numFmtId="49" fontId="9" fillId="0" borderId="0" applyFill="0" applyBorder="0" applyProtection="0">
      <alignment horizontal="center" vertical="top" wrapText="1"/>
      <protection locked="0"/>
    </xf>
    <xf numFmtId="3" fontId="11" fillId="0" borderId="0" applyFill="0" applyBorder="0" applyProtection="0">
      <protection locked="0"/>
    </xf>
    <xf numFmtId="3" fontId="12" fillId="0" borderId="0" applyFill="0" applyBorder="0" applyProtection="0">
      <protection locked="0"/>
    </xf>
    <xf numFmtId="3" fontId="13" fillId="0" borderId="0" applyFill="0" applyBorder="0" applyProtection="0">
      <protection locked="0"/>
    </xf>
    <xf numFmtId="3" fontId="14" fillId="0" borderId="0" applyFill="0" applyBorder="0" applyProtection="0">
      <protection locked="0"/>
    </xf>
    <xf numFmtId="3" fontId="15" fillId="0" borderId="0" applyFill="0" applyBorder="0" applyProtection="0">
      <protection locked="0"/>
    </xf>
    <xf numFmtId="164" fontId="11" fillId="0" borderId="0" applyFill="0" applyBorder="0" applyProtection="0">
      <protection locked="0"/>
    </xf>
    <xf numFmtId="164" fontId="12" fillId="0" borderId="0" applyFill="0" applyBorder="0" applyProtection="0">
      <protection locked="0"/>
    </xf>
    <xf numFmtId="164" fontId="13" fillId="0" borderId="0" applyFill="0" applyBorder="0" applyProtection="0">
      <protection locked="0"/>
    </xf>
    <xf numFmtId="164" fontId="14" fillId="0" borderId="0" applyFill="0" applyBorder="0" applyProtection="0">
      <protection locked="0"/>
    </xf>
    <xf numFmtId="164" fontId="15" fillId="0" borderId="0" applyFill="0" applyBorder="0" applyProtection="0">
      <protection locked="0"/>
    </xf>
    <xf numFmtId="4" fontId="11" fillId="0" borderId="0" applyFill="0" applyBorder="0" applyProtection="0">
      <protection locked="0"/>
    </xf>
    <xf numFmtId="4" fontId="12" fillId="0" borderId="0" applyFill="0" applyBorder="0" applyProtection="0">
      <protection locked="0"/>
    </xf>
    <xf numFmtId="4" fontId="13" fillId="0" borderId="0" applyFill="0" applyBorder="0" applyProtection="0">
      <protection locked="0"/>
    </xf>
    <xf numFmtId="4" fontId="14" fillId="0" borderId="0" applyFill="0" applyBorder="0" applyProtection="0">
      <protection locked="0"/>
    </xf>
    <xf numFmtId="4" fontId="15" fillId="0" borderId="0" applyFill="0" applyBorder="0" applyProtection="0">
      <protection locked="0"/>
    </xf>
    <xf numFmtId="0" fontId="2" fillId="0" borderId="0"/>
    <xf numFmtId="0" fontId="33" fillId="0" borderId="0"/>
    <xf numFmtId="0" fontId="2" fillId="0" borderId="0"/>
    <xf numFmtId="0" fontId="33" fillId="0" borderId="0"/>
    <xf numFmtId="0" fontId="1" fillId="0" borderId="0"/>
  </cellStyleXfs>
  <cellXfs count="347">
    <xf numFmtId="0" fontId="0" fillId="0" borderId="0" xfId="0"/>
    <xf numFmtId="0" fontId="10" fillId="0" borderId="0" xfId="6"/>
    <xf numFmtId="0" fontId="10" fillId="0" borderId="0" xfId="6" applyAlignment="1">
      <alignment vertical="center"/>
    </xf>
    <xf numFmtId="0" fontId="3" fillId="0" borderId="0" xfId="0" applyFont="1" applyAlignment="1">
      <alignment horizontal="right"/>
    </xf>
    <xf numFmtId="0" fontId="4" fillId="0" borderId="2" xfId="0" applyFont="1" applyBorder="1"/>
    <xf numFmtId="0" fontId="4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19" fillId="0" borderId="0" xfId="0" applyFont="1"/>
    <xf numFmtId="3" fontId="2" fillId="0" borderId="0" xfId="0" applyNumberFormat="1" applyFont="1" applyBorder="1" applyProtection="1">
      <protection hidden="1"/>
    </xf>
    <xf numFmtId="3" fontId="2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wrapText="1"/>
      <protection hidden="1"/>
    </xf>
    <xf numFmtId="3" fontId="2" fillId="0" borderId="0" xfId="0" applyNumberFormat="1" applyFont="1" applyProtection="1">
      <protection hidden="1"/>
    </xf>
    <xf numFmtId="0" fontId="3" fillId="0" borderId="0" xfId="6" applyFont="1"/>
    <xf numFmtId="0" fontId="18" fillId="0" borderId="0" xfId="6" applyFont="1"/>
    <xf numFmtId="0" fontId="4" fillId="0" borderId="0" xfId="6" applyFont="1"/>
    <xf numFmtId="0" fontId="23" fillId="0" borderId="4" xfId="6" applyFont="1" applyBorder="1"/>
    <xf numFmtId="0" fontId="22" fillId="0" borderId="5" xfId="6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5" xfId="6" applyFont="1" applyBorder="1" applyAlignment="1">
      <alignment vertical="center"/>
    </xf>
    <xf numFmtId="0" fontId="23" fillId="0" borderId="0" xfId="6" applyFont="1" applyBorder="1"/>
    <xf numFmtId="0" fontId="22" fillId="0" borderId="5" xfId="6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/>
    <xf numFmtId="3" fontId="2" fillId="0" borderId="8" xfId="0" applyNumberFormat="1" applyFont="1" applyBorder="1" applyAlignment="1" applyProtection="1">
      <alignment wrapText="1"/>
      <protection hidden="1"/>
    </xf>
    <xf numFmtId="3" fontId="2" fillId="0" borderId="5" xfId="0" applyNumberFormat="1" applyFont="1" applyBorder="1" applyAlignment="1" applyProtection="1">
      <alignment wrapText="1"/>
      <protection hidden="1"/>
    </xf>
    <xf numFmtId="3" fontId="3" fillId="2" borderId="5" xfId="0" applyNumberFormat="1" applyFont="1" applyFill="1" applyBorder="1" applyAlignment="1" applyProtection="1">
      <alignment wrapText="1"/>
      <protection hidden="1"/>
    </xf>
    <xf numFmtId="3" fontId="3" fillId="2" borderId="9" xfId="0" applyNumberFormat="1" applyFont="1" applyFill="1" applyBorder="1" applyAlignment="1" applyProtection="1">
      <alignment wrapText="1"/>
      <protection hidden="1"/>
    </xf>
    <xf numFmtId="3" fontId="2" fillId="0" borderId="12" xfId="0" applyNumberFormat="1" applyFont="1" applyBorder="1" applyAlignment="1" applyProtection="1">
      <alignment wrapText="1"/>
      <protection hidden="1"/>
    </xf>
    <xf numFmtId="3" fontId="3" fillId="0" borderId="0" xfId="0" applyNumberFormat="1" applyFont="1" applyProtection="1">
      <protection hidden="1"/>
    </xf>
    <xf numFmtId="3" fontId="21" fillId="0" borderId="0" xfId="0" applyNumberFormat="1" applyFont="1" applyBorder="1" applyAlignment="1" applyProtection="1">
      <alignment wrapText="1"/>
      <protection hidden="1"/>
    </xf>
    <xf numFmtId="3" fontId="3" fillId="0" borderId="0" xfId="0" applyNumberFormat="1" applyFont="1" applyFill="1" applyBorder="1" applyProtection="1">
      <protection hidden="1"/>
    </xf>
    <xf numFmtId="3" fontId="2" fillId="0" borderId="0" xfId="0" applyNumberFormat="1" applyFont="1" applyFill="1" applyBorder="1" applyProtection="1">
      <protection locked="0"/>
    </xf>
    <xf numFmtId="0" fontId="24" fillId="0" borderId="5" xfId="6" applyFont="1" applyBorder="1"/>
    <xf numFmtId="0" fontId="3" fillId="3" borderId="11" xfId="0" applyFont="1" applyFill="1" applyBorder="1"/>
    <xf numFmtId="3" fontId="3" fillId="3" borderId="5" xfId="0" applyNumberFormat="1" applyFont="1" applyFill="1" applyBorder="1" applyAlignment="1" applyProtection="1">
      <alignment wrapText="1"/>
      <protection hidden="1"/>
    </xf>
    <xf numFmtId="0" fontId="16" fillId="0" borderId="5" xfId="6" applyFont="1" applyBorder="1" applyAlignment="1">
      <alignment horizontal="center" vertical="center"/>
    </xf>
    <xf numFmtId="0" fontId="16" fillId="0" borderId="0" xfId="6" applyFont="1" applyBorder="1" applyAlignment="1">
      <alignment horizontal="center" vertical="center"/>
    </xf>
    <xf numFmtId="3" fontId="3" fillId="2" borderId="14" xfId="0" applyNumberFormat="1" applyFont="1" applyFill="1" applyBorder="1" applyAlignment="1" applyProtection="1">
      <alignment wrapText="1"/>
      <protection hidden="1"/>
    </xf>
    <xf numFmtId="0" fontId="22" fillId="0" borderId="8" xfId="6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2" fillId="0" borderId="0" xfId="6" applyFont="1" applyBorder="1" applyAlignment="1">
      <alignment vertical="top"/>
    </xf>
    <xf numFmtId="0" fontId="22" fillId="0" borderId="9" xfId="6" applyFont="1" applyBorder="1" applyAlignment="1">
      <alignment vertical="top"/>
    </xf>
    <xf numFmtId="0" fontId="22" fillId="0" borderId="15" xfId="6" applyFont="1" applyBorder="1" applyAlignment="1">
      <alignment vertical="top"/>
    </xf>
    <xf numFmtId="0" fontId="22" fillId="0" borderId="5" xfId="6" applyFont="1" applyBorder="1" applyAlignment="1">
      <alignment horizontal="center" vertical="center"/>
    </xf>
    <xf numFmtId="0" fontId="22" fillId="0" borderId="0" xfId="6" applyFont="1" applyBorder="1" applyAlignment="1">
      <alignment horizontal="center" vertical="center"/>
    </xf>
    <xf numFmtId="0" fontId="22" fillId="0" borderId="4" xfId="6" applyFont="1" applyBorder="1" applyAlignment="1">
      <alignment horizontal="center" vertical="center"/>
    </xf>
    <xf numFmtId="3" fontId="25" fillId="0" borderId="0" xfId="0" applyNumberFormat="1" applyFont="1" applyProtection="1">
      <protection hidden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top" wrapText="1"/>
    </xf>
    <xf numFmtId="38" fontId="28" fillId="0" borderId="2" xfId="0" applyNumberFormat="1" applyFont="1" applyBorder="1"/>
    <xf numFmtId="0" fontId="30" fillId="0" borderId="2" xfId="0" applyFont="1" applyBorder="1"/>
    <xf numFmtId="38" fontId="0" fillId="0" borderId="5" xfId="0" applyNumberFormat="1" applyBorder="1" applyAlignment="1">
      <alignment horizontal="left" wrapText="1"/>
    </xf>
    <xf numFmtId="38" fontId="0" fillId="5" borderId="2" xfId="0" applyNumberFormat="1" applyFill="1" applyBorder="1" applyAlignment="1">
      <alignment horizontal="left" wrapText="1"/>
    </xf>
    <xf numFmtId="38" fontId="0" fillId="0" borderId="2" xfId="0" applyNumberFormat="1" applyFill="1" applyBorder="1"/>
    <xf numFmtId="38" fontId="0" fillId="0" borderId="2" xfId="0" applyNumberFormat="1" applyBorder="1"/>
    <xf numFmtId="38" fontId="0" fillId="0" borderId="5" xfId="0" applyNumberFormat="1" applyBorder="1"/>
    <xf numFmtId="0" fontId="28" fillId="0" borderId="2" xfId="0" applyFont="1" applyBorder="1"/>
    <xf numFmtId="38" fontId="0" fillId="0" borderId="4" xfId="0" applyNumberFormat="1" applyBorder="1"/>
    <xf numFmtId="0" fontId="28" fillId="3" borderId="2" xfId="0" applyFont="1" applyFill="1" applyBorder="1"/>
    <xf numFmtId="38" fontId="0" fillId="3" borderId="5" xfId="0" applyNumberFormat="1" applyFill="1" applyBorder="1" applyAlignment="1">
      <alignment horizontal="left" wrapText="1"/>
    </xf>
    <xf numFmtId="38" fontId="0" fillId="3" borderId="2" xfId="0" applyNumberFormat="1" applyFill="1" applyBorder="1" applyAlignment="1">
      <alignment horizontal="left" wrapText="1"/>
    </xf>
    <xf numFmtId="38" fontId="3" fillId="3" borderId="4" xfId="0" applyNumberFormat="1" applyFont="1" applyFill="1" applyBorder="1"/>
    <xf numFmtId="38" fontId="3" fillId="3" borderId="0" xfId="0" applyNumberFormat="1" applyFont="1" applyFill="1" applyBorder="1"/>
    <xf numFmtId="38" fontId="3" fillId="3" borderId="2" xfId="0" applyNumberFormat="1" applyFont="1" applyFill="1" applyBorder="1"/>
    <xf numFmtId="38" fontId="0" fillId="0" borderId="4" xfId="0" applyNumberFormat="1" applyFill="1" applyBorder="1"/>
    <xf numFmtId="49" fontId="28" fillId="0" borderId="2" xfId="0" applyNumberFormat="1" applyFont="1" applyBorder="1"/>
    <xf numFmtId="38" fontId="0" fillId="5" borderId="2" xfId="0" applyNumberFormat="1" applyFill="1" applyBorder="1" applyAlignment="1">
      <alignment horizontal="left"/>
    </xf>
    <xf numFmtId="38" fontId="0" fillId="0" borderId="2" xfId="0" applyNumberFormat="1" applyFill="1" applyBorder="1" applyAlignment="1">
      <alignment horizontal="right"/>
    </xf>
    <xf numFmtId="38" fontId="0" fillId="0" borderId="5" xfId="0" applyNumberFormat="1" applyFill="1" applyBorder="1"/>
    <xf numFmtId="38" fontId="28" fillId="0" borderId="5" xfId="0" applyNumberFormat="1" applyFont="1" applyFill="1" applyBorder="1"/>
    <xf numFmtId="0" fontId="28" fillId="3" borderId="5" xfId="0" applyFont="1" applyFill="1" applyBorder="1" applyAlignment="1"/>
    <xf numFmtId="38" fontId="0" fillId="3" borderId="4" xfId="0" applyNumberFormat="1" applyFill="1" applyBorder="1" applyAlignment="1">
      <alignment horizontal="left" wrapText="1"/>
    </xf>
    <xf numFmtId="38" fontId="3" fillId="3" borderId="5" xfId="0" applyNumberFormat="1" applyFont="1" applyFill="1" applyBorder="1"/>
    <xf numFmtId="0" fontId="28" fillId="0" borderId="5" xfId="0" applyFont="1" applyFill="1" applyBorder="1" applyAlignment="1"/>
    <xf numFmtId="38" fontId="0" fillId="0" borderId="2" xfId="0" applyNumberFormat="1" applyFill="1" applyBorder="1" applyAlignment="1">
      <alignment horizontal="left" wrapText="1"/>
    </xf>
    <xf numFmtId="38" fontId="0" fillId="5" borderId="4" xfId="0" applyNumberFormat="1" applyFill="1" applyBorder="1" applyAlignment="1">
      <alignment horizontal="left" wrapText="1"/>
    </xf>
    <xf numFmtId="38" fontId="3" fillId="0" borderId="2" xfId="0" applyNumberFormat="1" applyFont="1" applyFill="1" applyBorder="1"/>
    <xf numFmtId="38" fontId="3" fillId="0" borderId="0" xfId="0" applyNumberFormat="1" applyFont="1" applyFill="1" applyBorder="1"/>
    <xf numFmtId="38" fontId="3" fillId="0" borderId="5" xfId="0" applyNumberFormat="1" applyFont="1" applyFill="1" applyBorder="1"/>
    <xf numFmtId="0" fontId="0" fillId="0" borderId="0" xfId="0" applyFill="1"/>
    <xf numFmtId="38" fontId="28" fillId="0" borderId="2" xfId="0" applyNumberFormat="1" applyFont="1" applyFill="1" applyBorder="1"/>
    <xf numFmtId="0" fontId="30" fillId="0" borderId="2" xfId="0" applyFont="1" applyFill="1" applyBorder="1"/>
    <xf numFmtId="38" fontId="0" fillId="0" borderId="5" xfId="0" applyNumberFormat="1" applyFill="1" applyBorder="1" applyAlignment="1">
      <alignment horizontal="left" wrapText="1"/>
    </xf>
    <xf numFmtId="49" fontId="28" fillId="0" borderId="2" xfId="0" applyNumberFormat="1" applyFont="1" applyFill="1" applyBorder="1"/>
    <xf numFmtId="0" fontId="0" fillId="0" borderId="0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28" fillId="0" borderId="2" xfId="0" applyFont="1" applyFill="1" applyBorder="1"/>
    <xf numFmtId="38" fontId="28" fillId="0" borderId="2" xfId="0" applyNumberFormat="1" applyFont="1" applyFill="1" applyBorder="1" applyAlignment="1">
      <alignment vertical="top"/>
    </xf>
    <xf numFmtId="0" fontId="30" fillId="0" borderId="2" xfId="0" applyFont="1" applyFill="1" applyBorder="1" applyAlignment="1">
      <alignment vertical="top" wrapText="1"/>
    </xf>
    <xf numFmtId="38" fontId="0" fillId="3" borderId="5" xfId="0" applyNumberFormat="1" applyFill="1" applyBorder="1" applyAlignment="1">
      <alignment wrapText="1"/>
    </xf>
    <xf numFmtId="38" fontId="0" fillId="3" borderId="2" xfId="0" applyNumberFormat="1" applyFill="1" applyBorder="1" applyAlignment="1">
      <alignment wrapText="1"/>
    </xf>
    <xf numFmtId="0" fontId="30" fillId="0" borderId="2" xfId="0" applyFont="1" applyBorder="1" applyAlignment="1">
      <alignment wrapText="1"/>
    </xf>
    <xf numFmtId="38" fontId="0" fillId="0" borderId="0" xfId="0" applyNumberFormat="1" applyFill="1" applyBorder="1"/>
    <xf numFmtId="38" fontId="28" fillId="0" borderId="3" xfId="0" applyNumberFormat="1" applyFont="1" applyFill="1" applyBorder="1" applyAlignment="1">
      <alignment vertical="center"/>
    </xf>
    <xf numFmtId="38" fontId="4" fillId="0" borderId="5" xfId="0" applyNumberFormat="1" applyFont="1" applyBorder="1" applyAlignment="1">
      <alignment horizontal="left" wrapText="1"/>
    </xf>
    <xf numFmtId="0" fontId="0" fillId="0" borderId="0" xfId="0" applyFill="1" applyAlignment="1"/>
    <xf numFmtId="38" fontId="2" fillId="0" borderId="5" xfId="0" applyNumberFormat="1" applyFont="1" applyBorder="1" applyAlignment="1">
      <alignment horizontal="left" wrapText="1"/>
    </xf>
    <xf numFmtId="38" fontId="28" fillId="0" borderId="5" xfId="0" applyNumberFormat="1" applyFont="1" applyBorder="1"/>
    <xf numFmtId="0" fontId="28" fillId="3" borderId="5" xfId="0" applyFont="1" applyFill="1" applyBorder="1"/>
    <xf numFmtId="0" fontId="0" fillId="0" borderId="5" xfId="0" applyBorder="1"/>
    <xf numFmtId="0" fontId="2" fillId="0" borderId="5" xfId="0" applyFont="1" applyBorder="1"/>
    <xf numFmtId="0" fontId="26" fillId="0" borderId="0" xfId="0" applyFont="1"/>
    <xf numFmtId="0" fontId="17" fillId="0" borderId="0" xfId="6" applyFont="1"/>
    <xf numFmtId="3" fontId="17" fillId="0" borderId="0" xfId="0" applyNumberFormat="1" applyFont="1" applyBorder="1" applyAlignment="1" applyProtection="1">
      <alignment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hidden="1"/>
    </xf>
    <xf numFmtId="0" fontId="2" fillId="0" borderId="5" xfId="0" applyFont="1" applyFill="1" applyBorder="1"/>
    <xf numFmtId="0" fontId="2" fillId="0" borderId="1" xfId="0" applyFont="1" applyBorder="1" applyAlignment="1">
      <alignment horizontal="center"/>
    </xf>
    <xf numFmtId="38" fontId="2" fillId="0" borderId="5" xfId="0" applyNumberFormat="1" applyFont="1" applyFill="1" applyBorder="1" applyAlignment="1">
      <alignment horizontal="left" wrapText="1"/>
    </xf>
    <xf numFmtId="3" fontId="21" fillId="0" borderId="5" xfId="0" applyNumberFormat="1" applyFont="1" applyBorder="1" applyAlignment="1" applyProtection="1">
      <alignment horizontal="left" wrapText="1" indent="1"/>
      <protection hidden="1"/>
    </xf>
    <xf numFmtId="3" fontId="2" fillId="0" borderId="1" xfId="0" applyNumberFormat="1" applyFont="1" applyBorder="1" applyAlignment="1" applyProtection="1">
      <alignment horizontal="center"/>
      <protection hidden="1"/>
    </xf>
    <xf numFmtId="3" fontId="2" fillId="0" borderId="2" xfId="0" applyNumberFormat="1" applyFont="1" applyBorder="1" applyAlignment="1" applyProtection="1">
      <alignment horizontal="center"/>
      <protection hidden="1"/>
    </xf>
    <xf numFmtId="3" fontId="2" fillId="0" borderId="3" xfId="0" applyNumberFormat="1" applyFont="1" applyBorder="1" applyAlignment="1" applyProtection="1">
      <alignment horizontal="center"/>
      <protection hidden="1"/>
    </xf>
    <xf numFmtId="0" fontId="0" fillId="0" borderId="2" xfId="0" applyBorder="1" applyAlignment="1">
      <alignment horizontal="center"/>
    </xf>
    <xf numFmtId="0" fontId="16" fillId="4" borderId="13" xfId="6" applyFont="1" applyFill="1" applyBorder="1" applyAlignment="1">
      <alignment horizontal="center"/>
    </xf>
    <xf numFmtId="0" fontId="4" fillId="2" borderId="5" xfId="6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38" fontId="28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 wrapText="1"/>
      <protection hidden="1"/>
    </xf>
    <xf numFmtId="3" fontId="0" fillId="0" borderId="3" xfId="0" applyNumberFormat="1" applyBorder="1"/>
    <xf numFmtId="0" fontId="0" fillId="0" borderId="0" xfId="0" applyBorder="1"/>
    <xf numFmtId="3" fontId="17" fillId="0" borderId="12" xfId="0" applyNumberFormat="1" applyFont="1" applyBorder="1" applyAlignment="1" applyProtection="1">
      <alignment wrapText="1"/>
      <protection hidden="1"/>
    </xf>
    <xf numFmtId="3" fontId="17" fillId="0" borderId="16" xfId="0" applyNumberFormat="1" applyFont="1" applyBorder="1" applyAlignment="1" applyProtection="1">
      <alignment wrapText="1"/>
      <protection hidden="1"/>
    </xf>
    <xf numFmtId="3" fontId="2" fillId="0" borderId="13" xfId="0" applyNumberFormat="1" applyFont="1" applyBorder="1" applyAlignment="1" applyProtection="1">
      <alignment horizontal="center" wrapText="1"/>
      <protection hidden="1"/>
    </xf>
    <xf numFmtId="0" fontId="0" fillId="0" borderId="8" xfId="0" applyBorder="1"/>
    <xf numFmtId="0" fontId="0" fillId="0" borderId="9" xfId="0" applyBorder="1"/>
    <xf numFmtId="2" fontId="2" fillId="6" borderId="2" xfId="0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left"/>
    </xf>
    <xf numFmtId="3" fontId="0" fillId="0" borderId="6" xfId="0" applyNumberFormat="1" applyBorder="1"/>
    <xf numFmtId="0" fontId="0" fillId="0" borderId="5" xfId="0" applyBorder="1" applyAlignment="1">
      <alignment horizontal="left"/>
    </xf>
    <xf numFmtId="3" fontId="0" fillId="0" borderId="4" xfId="0" applyNumberFormat="1" applyBorder="1"/>
    <xf numFmtId="3" fontId="0" fillId="0" borderId="10" xfId="0" applyNumberFormat="1" applyBorder="1"/>
    <xf numFmtId="3" fontId="0" fillId="0" borderId="8" xfId="0" applyNumberFormat="1" applyBorder="1"/>
    <xf numFmtId="3" fontId="0" fillId="0" borderId="5" xfId="0" applyNumberFormat="1" applyBorder="1"/>
    <xf numFmtId="3" fontId="0" fillId="0" borderId="9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31" fillId="0" borderId="5" xfId="0" applyNumberFormat="1" applyFont="1" applyBorder="1" applyAlignment="1" applyProtection="1">
      <alignment wrapText="1"/>
      <protection hidden="1"/>
    </xf>
    <xf numFmtId="3" fontId="3" fillId="0" borderId="5" xfId="0" applyNumberFormat="1" applyFont="1" applyFill="1" applyBorder="1" applyAlignment="1" applyProtection="1">
      <alignment wrapText="1"/>
      <protection hidden="1"/>
    </xf>
    <xf numFmtId="3" fontId="2" fillId="0" borderId="4" xfId="0" applyNumberFormat="1" applyFont="1" applyBorder="1" applyProtection="1">
      <protection locked="0"/>
    </xf>
    <xf numFmtId="3" fontId="3" fillId="3" borderId="4" xfId="0" applyNumberFormat="1" applyFont="1" applyFill="1" applyBorder="1" applyAlignment="1" applyProtection="1">
      <alignment wrapText="1"/>
      <protection hidden="1"/>
    </xf>
    <xf numFmtId="3" fontId="3" fillId="2" borderId="17" xfId="0" applyNumberFormat="1" applyFont="1" applyFill="1" applyBorder="1" applyProtection="1">
      <protection hidden="1"/>
    </xf>
    <xf numFmtId="3" fontId="3" fillId="2" borderId="10" xfId="0" applyNumberFormat="1" applyFont="1" applyFill="1" applyBorder="1" applyAlignment="1" applyProtection="1">
      <alignment wrapText="1"/>
      <protection hidden="1"/>
    </xf>
    <xf numFmtId="3" fontId="2" fillId="0" borderId="2" xfId="0" applyNumberFormat="1" applyFont="1" applyBorder="1" applyProtection="1">
      <protection locked="0"/>
    </xf>
    <xf numFmtId="3" fontId="3" fillId="3" borderId="2" xfId="0" applyNumberFormat="1" applyFont="1" applyFill="1" applyBorder="1" applyAlignment="1" applyProtection="1">
      <alignment wrapText="1"/>
      <protection hidden="1"/>
    </xf>
    <xf numFmtId="3" fontId="3" fillId="2" borderId="18" xfId="0" applyNumberFormat="1" applyFont="1" applyFill="1" applyBorder="1" applyProtection="1">
      <protection hidden="1"/>
    </xf>
    <xf numFmtId="3" fontId="3" fillId="2" borderId="3" xfId="0" applyNumberFormat="1" applyFont="1" applyFill="1" applyBorder="1" applyAlignment="1" applyProtection="1">
      <alignment wrapText="1"/>
      <protection hidden="1"/>
    </xf>
    <xf numFmtId="0" fontId="32" fillId="0" borderId="0" xfId="0" applyFont="1"/>
    <xf numFmtId="3" fontId="3" fillId="2" borderId="2" xfId="0" applyNumberFormat="1" applyFont="1" applyFill="1" applyBorder="1" applyAlignment="1" applyProtection="1">
      <alignment wrapText="1"/>
      <protection hidden="1"/>
    </xf>
    <xf numFmtId="0" fontId="27" fillId="2" borderId="7" xfId="0" applyFont="1" applyFill="1" applyBorder="1" applyAlignment="1">
      <alignment vertical="center"/>
    </xf>
    <xf numFmtId="38" fontId="0" fillId="2" borderId="11" xfId="0" applyNumberFormat="1" applyFill="1" applyBorder="1" applyAlignment="1">
      <alignment vertical="center" wrapText="1"/>
    </xf>
    <xf numFmtId="38" fontId="0" fillId="2" borderId="7" xfId="0" applyNumberFormat="1" applyFill="1" applyBorder="1" applyAlignment="1">
      <alignment vertical="center" wrapText="1"/>
    </xf>
    <xf numFmtId="38" fontId="3" fillId="2" borderId="7" xfId="0" applyNumberFormat="1" applyFont="1" applyFill="1" applyBorder="1" applyAlignment="1">
      <alignment vertical="center"/>
    </xf>
    <xf numFmtId="0" fontId="29" fillId="0" borderId="0" xfId="38" applyFont="1" applyAlignment="1"/>
    <xf numFmtId="0" fontId="34" fillId="0" borderId="0" xfId="38" applyFont="1"/>
    <xf numFmtId="0" fontId="29" fillId="0" borderId="0" xfId="38" applyFont="1"/>
    <xf numFmtId="0" fontId="35" fillId="0" borderId="0" xfId="38" applyFont="1"/>
    <xf numFmtId="0" fontId="36" fillId="0" borderId="3" xfId="38" applyFont="1" applyBorder="1"/>
    <xf numFmtId="3" fontId="36" fillId="0" borderId="3" xfId="38" applyNumberFormat="1" applyFont="1" applyBorder="1"/>
    <xf numFmtId="0" fontId="37" fillId="0" borderId="7" xfId="38" applyFont="1" applyBorder="1" applyAlignment="1">
      <alignment wrapText="1"/>
    </xf>
    <xf numFmtId="0" fontId="28" fillId="0" borderId="16" xfId="38" applyFont="1" applyBorder="1"/>
    <xf numFmtId="0" fontId="36" fillId="0" borderId="7" xfId="38" applyFont="1" applyBorder="1" applyAlignment="1">
      <alignment horizontal="left" wrapText="1" indent="2"/>
    </xf>
    <xf numFmtId="0" fontId="36" fillId="0" borderId="16" xfId="38" applyFont="1" applyBorder="1"/>
    <xf numFmtId="0" fontId="36" fillId="0" borderId="7" xfId="38" applyFont="1" applyBorder="1"/>
    <xf numFmtId="0" fontId="36" fillId="0" borderId="7" xfId="38" applyFont="1" applyBorder="1" applyAlignment="1">
      <alignment horizontal="left" indent="2"/>
    </xf>
    <xf numFmtId="0" fontId="28" fillId="0" borderId="7" xfId="38" applyFont="1" applyBorder="1" applyAlignment="1">
      <alignment horizontal="left" indent="2"/>
    </xf>
    <xf numFmtId="0" fontId="36" fillId="0" borderId="7" xfId="38" applyFont="1" applyBorder="1" applyAlignment="1"/>
    <xf numFmtId="0" fontId="37" fillId="0" borderId="7" xfId="38" applyFont="1" applyBorder="1" applyAlignment="1"/>
    <xf numFmtId="0" fontId="36" fillId="0" borderId="7" xfId="38" applyFont="1" applyBorder="1" applyAlignment="1">
      <alignment horizontal="left" indent="1"/>
    </xf>
    <xf numFmtId="0" fontId="36" fillId="0" borderId="0" xfId="38" applyFont="1" applyBorder="1"/>
    <xf numFmtId="0" fontId="36" fillId="0" borderId="0" xfId="38" applyFont="1"/>
    <xf numFmtId="0" fontId="36" fillId="6" borderId="7" xfId="38" applyFont="1" applyFill="1" applyBorder="1" applyAlignment="1"/>
    <xf numFmtId="0" fontId="36" fillId="6" borderId="16" xfId="38" applyFont="1" applyFill="1" applyBorder="1"/>
    <xf numFmtId="0" fontId="36" fillId="6" borderId="7" xfId="38" applyFont="1" applyFill="1" applyBorder="1"/>
    <xf numFmtId="3" fontId="2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6" borderId="3" xfId="0" applyNumberFormat="1" applyFont="1" applyFill="1" applyBorder="1" applyAlignment="1" applyProtection="1">
      <alignment horizontal="center" vertical="center" wrapText="1"/>
      <protection hidden="1"/>
    </xf>
    <xf numFmtId="1" fontId="2" fillId="6" borderId="3" xfId="0" applyNumberFormat="1" applyFont="1" applyFill="1" applyBorder="1" applyAlignment="1" applyProtection="1">
      <alignment horizontal="center" vertical="center"/>
      <protection hidden="1"/>
    </xf>
    <xf numFmtId="1" fontId="2" fillId="6" borderId="15" xfId="0" applyNumberFormat="1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Border="1" applyAlignment="1" applyProtection="1">
      <alignment horizontal="center"/>
      <protection hidden="1"/>
    </xf>
    <xf numFmtId="3" fontId="4" fillId="6" borderId="9" xfId="0" applyNumberFormat="1" applyFont="1" applyFill="1" applyBorder="1" applyAlignment="1" applyProtection="1">
      <alignment horizontal="center" vertical="center"/>
      <protection hidden="1"/>
    </xf>
    <xf numFmtId="3" fontId="4" fillId="6" borderId="10" xfId="0" applyNumberFormat="1" applyFont="1" applyFill="1" applyBorder="1" applyAlignment="1" applyProtection="1">
      <alignment horizontal="center" vertical="center"/>
      <protection hidden="1"/>
    </xf>
    <xf numFmtId="0" fontId="28" fillId="6" borderId="8" xfId="0" applyFont="1" applyFill="1" applyBorder="1" applyAlignment="1">
      <alignment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top" wrapText="1"/>
    </xf>
    <xf numFmtId="0" fontId="28" fillId="6" borderId="3" xfId="0" applyFont="1" applyFill="1" applyBorder="1" applyAlignment="1">
      <alignment horizontal="center" vertical="center" wrapText="1"/>
    </xf>
    <xf numFmtId="0" fontId="34" fillId="0" borderId="0" xfId="38" applyFont="1" applyBorder="1"/>
    <xf numFmtId="2" fontId="36" fillId="6" borderId="1" xfId="38" applyNumberFormat="1" applyFont="1" applyFill="1" applyBorder="1" applyAlignment="1">
      <alignment horizontal="center" vertical="center" wrapText="1"/>
    </xf>
    <xf numFmtId="2" fontId="36" fillId="6" borderId="3" xfId="38" applyNumberFormat="1" applyFont="1" applyFill="1" applyBorder="1" applyAlignment="1">
      <alignment horizontal="center" vertical="center" wrapText="1"/>
    </xf>
    <xf numFmtId="1" fontId="36" fillId="6" borderId="3" xfId="38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3" fontId="3" fillId="3" borderId="19" xfId="0" applyNumberFormat="1" applyFont="1" applyFill="1" applyBorder="1" applyAlignment="1" applyProtection="1">
      <alignment wrapText="1"/>
      <protection hidden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49" fontId="28" fillId="0" borderId="5" xfId="0" applyNumberFormat="1" applyFont="1" applyBorder="1"/>
    <xf numFmtId="38" fontId="0" fillId="5" borderId="4" xfId="0" applyNumberFormat="1" applyFill="1" applyBorder="1" applyAlignment="1">
      <alignment horizontal="left"/>
    </xf>
    <xf numFmtId="0" fontId="28" fillId="2" borderId="3" xfId="0" applyFont="1" applyFill="1" applyBorder="1" applyAlignment="1">
      <alignment horizontal="center" vertical="top" wrapText="1"/>
    </xf>
    <xf numFmtId="38" fontId="4" fillId="0" borderId="0" xfId="0" applyNumberFormat="1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38" fontId="28" fillId="7" borderId="2" xfId="0" applyNumberFormat="1" applyFont="1" applyFill="1" applyBorder="1"/>
    <xf numFmtId="0" fontId="28" fillId="7" borderId="2" xfId="0" applyFont="1" applyFill="1" applyBorder="1"/>
    <xf numFmtId="38" fontId="0" fillId="7" borderId="5" xfId="0" applyNumberFormat="1" applyFill="1" applyBorder="1" applyAlignment="1">
      <alignment wrapText="1"/>
    </xf>
    <xf numFmtId="38" fontId="0" fillId="7" borderId="2" xfId="0" applyNumberFormat="1" applyFill="1" applyBorder="1" applyAlignment="1">
      <alignment wrapText="1"/>
    </xf>
    <xf numFmtId="38" fontId="3" fillId="7" borderId="2" xfId="0" applyNumberFormat="1" applyFont="1" applyFill="1" applyBorder="1"/>
    <xf numFmtId="38" fontId="3" fillId="7" borderId="4" xfId="0" applyNumberFormat="1" applyFont="1" applyFill="1" applyBorder="1"/>
    <xf numFmtId="38" fontId="3" fillId="7" borderId="5" xfId="0" applyNumberFormat="1" applyFont="1" applyFill="1" applyBorder="1"/>
    <xf numFmtId="38" fontId="0" fillId="7" borderId="0" xfId="0" applyNumberFormat="1" applyFill="1" applyBorder="1"/>
    <xf numFmtId="0" fontId="0" fillId="7" borderId="0" xfId="0" applyFill="1"/>
    <xf numFmtId="3" fontId="21" fillId="0" borderId="5" xfId="0" applyNumberFormat="1" applyFont="1" applyBorder="1" applyAlignment="1" applyProtection="1">
      <alignment wrapText="1"/>
      <protection hidden="1"/>
    </xf>
    <xf numFmtId="3" fontId="4" fillId="0" borderId="2" xfId="0" applyNumberFormat="1" applyFont="1" applyFill="1" applyBorder="1"/>
    <xf numFmtId="3" fontId="3" fillId="3" borderId="7" xfId="0" applyNumberFormat="1" applyFont="1" applyFill="1" applyBorder="1"/>
    <xf numFmtId="3" fontId="10" fillId="0" borderId="0" xfId="6" applyNumberFormat="1"/>
    <xf numFmtId="3" fontId="2" fillId="0" borderId="1" xfId="0" applyNumberFormat="1" applyFont="1" applyBorder="1" applyAlignment="1" applyProtection="1">
      <alignment wrapText="1"/>
      <protection hidden="1"/>
    </xf>
    <xf numFmtId="3" fontId="2" fillId="0" borderId="2" xfId="0" applyNumberFormat="1" applyFont="1" applyBorder="1" applyAlignment="1" applyProtection="1">
      <alignment wrapText="1"/>
      <protection hidden="1"/>
    </xf>
    <xf numFmtId="3" fontId="21" fillId="0" borderId="2" xfId="0" applyNumberFormat="1" applyFont="1" applyBorder="1" applyAlignment="1" applyProtection="1">
      <alignment wrapText="1"/>
      <protection hidden="1"/>
    </xf>
    <xf numFmtId="3" fontId="3" fillId="0" borderId="2" xfId="0" applyNumberFormat="1" applyFont="1" applyFill="1" applyBorder="1" applyAlignment="1" applyProtection="1">
      <alignment wrapText="1"/>
      <protection hidden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14" fontId="0" fillId="0" borderId="5" xfId="0" applyNumberFormat="1" applyBorder="1" applyAlignment="1">
      <alignment horizontal="left" vertical="top"/>
    </xf>
    <xf numFmtId="3" fontId="0" fillId="0" borderId="5" xfId="0" applyNumberFormat="1" applyBorder="1" applyAlignment="1">
      <alignment vertical="top"/>
    </xf>
    <xf numFmtId="3" fontId="0" fillId="0" borderId="2" xfId="0" applyNumberFormat="1" applyBorder="1" applyAlignment="1">
      <alignment vertical="top"/>
    </xf>
    <xf numFmtId="0" fontId="28" fillId="0" borderId="16" xfId="38" applyFont="1" applyBorder="1" applyAlignment="1">
      <alignment wrapText="1"/>
    </xf>
    <xf numFmtId="0" fontId="36" fillId="0" borderId="16" xfId="38" applyFont="1" applyBorder="1" applyAlignment="1">
      <alignment wrapText="1"/>
    </xf>
    <xf numFmtId="4" fontId="28" fillId="0" borderId="10" xfId="38" applyNumberFormat="1" applyFont="1" applyBorder="1"/>
    <xf numFmtId="4" fontId="36" fillId="0" borderId="3" xfId="38" applyNumberFormat="1" applyFont="1" applyBorder="1"/>
    <xf numFmtId="4" fontId="36" fillId="0" borderId="7" xfId="38" applyNumberFormat="1" applyFont="1" applyBorder="1"/>
    <xf numFmtId="4" fontId="36" fillId="0" borderId="16" xfId="38" applyNumberFormat="1" applyFont="1" applyBorder="1"/>
    <xf numFmtId="4" fontId="36" fillId="0" borderId="0" xfId="38" applyNumberFormat="1" applyFont="1" applyBorder="1"/>
    <xf numFmtId="4" fontId="36" fillId="0" borderId="0" xfId="38" applyNumberFormat="1" applyFont="1"/>
    <xf numFmtId="38" fontId="2" fillId="0" borderId="0" xfId="0" applyNumberFormat="1" applyFont="1" applyBorder="1" applyAlignment="1">
      <alignment horizontal="left" wrapText="1"/>
    </xf>
    <xf numFmtId="3" fontId="4" fillId="0" borderId="2" xfId="0" applyNumberFormat="1" applyFont="1" applyBorder="1"/>
    <xf numFmtId="38" fontId="4" fillId="0" borderId="2" xfId="0" applyNumberFormat="1" applyFont="1" applyBorder="1" applyAlignment="1">
      <alignment horizontal="right"/>
    </xf>
    <xf numFmtId="3" fontId="36" fillId="0" borderId="16" xfId="38" applyNumberFormat="1" applyFont="1" applyBorder="1"/>
    <xf numFmtId="3" fontId="36" fillId="0" borderId="7" xfId="38" applyNumberFormat="1" applyFont="1" applyBorder="1"/>
    <xf numFmtId="3" fontId="28" fillId="0" borderId="16" xfId="38" applyNumberFormat="1" applyFont="1" applyBorder="1"/>
    <xf numFmtId="3" fontId="36" fillId="6" borderId="16" xfId="38" applyNumberFormat="1" applyFont="1" applyFill="1" applyBorder="1"/>
    <xf numFmtId="3" fontId="1" fillId="0" borderId="0" xfId="41" applyNumberFormat="1"/>
    <xf numFmtId="3" fontId="36" fillId="6" borderId="7" xfId="38" applyNumberFormat="1" applyFont="1" applyFill="1" applyBorder="1"/>
    <xf numFmtId="14" fontId="2" fillId="0" borderId="5" xfId="0" applyNumberFormat="1" applyFont="1" applyBorder="1" applyAlignment="1">
      <alignment horizontal="center" wrapText="1"/>
    </xf>
    <xf numFmtId="38" fontId="0" fillId="0" borderId="5" xfId="0" applyNumberFormat="1" applyBorder="1" applyAlignment="1">
      <alignment horizontal="center" wrapText="1"/>
    </xf>
    <xf numFmtId="38" fontId="0" fillId="3" borderId="5" xfId="0" applyNumberFormat="1" applyFill="1" applyBorder="1" applyAlignment="1">
      <alignment horizontal="center" wrapText="1"/>
    </xf>
    <xf numFmtId="14" fontId="0" fillId="0" borderId="5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3" borderId="4" xfId="0" applyNumberFormat="1" applyFill="1" applyBorder="1" applyAlignment="1">
      <alignment horizontal="center" wrapText="1"/>
    </xf>
    <xf numFmtId="14" fontId="0" fillId="0" borderId="4" xfId="0" applyNumberFormat="1" applyFill="1" applyBorder="1" applyAlignment="1">
      <alignment horizontal="center" wrapText="1"/>
    </xf>
    <xf numFmtId="14" fontId="0" fillId="0" borderId="5" xfId="0" applyNumberFormat="1" applyFill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center" wrapText="1"/>
    </xf>
    <xf numFmtId="14" fontId="0" fillId="3" borderId="5" xfId="0" applyNumberFormat="1" applyFill="1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14" fontId="0" fillId="7" borderId="5" xfId="0" applyNumberFormat="1" applyFill="1" applyBorder="1" applyAlignment="1">
      <alignment horizontal="center" wrapText="1"/>
    </xf>
    <xf numFmtId="14" fontId="0" fillId="2" borderId="1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5" xfId="0" applyNumberFormat="1" applyBorder="1" applyAlignment="1">
      <alignment horizontal="left"/>
    </xf>
    <xf numFmtId="38" fontId="2" fillId="0" borderId="2" xfId="0" applyNumberFormat="1" applyFont="1" applyBorder="1" applyAlignment="1">
      <alignment horizontal="left"/>
    </xf>
    <xf numFmtId="38" fontId="2" fillId="0" borderId="2" xfId="0" applyNumberFormat="1" applyFont="1" applyFill="1" applyBorder="1" applyAlignment="1">
      <alignment horizontal="right"/>
    </xf>
    <xf numFmtId="14" fontId="0" fillId="0" borderId="0" xfId="0" applyNumberFormat="1"/>
    <xf numFmtId="0" fontId="2" fillId="0" borderId="11" xfId="0" applyFont="1" applyBorder="1" applyAlignment="1">
      <alignment horizontal="center" vertical="center"/>
    </xf>
    <xf numFmtId="0" fontId="18" fillId="0" borderId="0" xfId="0" applyFont="1"/>
    <xf numFmtId="0" fontId="2" fillId="0" borderId="3" xfId="0" applyFont="1" applyBorder="1" applyAlignment="1">
      <alignment horizontal="center"/>
    </xf>
    <xf numFmtId="0" fontId="22" fillId="4" borderId="8" xfId="6" applyFont="1" applyFill="1" applyBorder="1" applyAlignment="1">
      <alignment horizontal="center" vertical="center"/>
    </xf>
    <xf numFmtId="0" fontId="22" fillId="4" borderId="13" xfId="6" applyFont="1" applyFill="1" applyBorder="1" applyAlignment="1">
      <alignment horizontal="center" vertical="center"/>
    </xf>
    <xf numFmtId="0" fontId="22" fillId="4" borderId="6" xfId="6" applyFont="1" applyFill="1" applyBorder="1" applyAlignment="1">
      <alignment horizontal="center" vertical="center"/>
    </xf>
    <xf numFmtId="0" fontId="22" fillId="2" borderId="9" xfId="6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6" fillId="0" borderId="0" xfId="6" applyFont="1" applyBorder="1" applyAlignment="1">
      <alignment vertical="center"/>
    </xf>
    <xf numFmtId="0" fontId="16" fillId="0" borderId="0" xfId="0" applyFont="1" applyAlignment="1"/>
    <xf numFmtId="0" fontId="16" fillId="0" borderId="4" xfId="0" applyFont="1" applyBorder="1" applyAlignment="1"/>
    <xf numFmtId="0" fontId="16" fillId="0" borderId="5" xfId="6" applyFont="1" applyBorder="1" applyAlignment="1">
      <alignment horizontal="center" vertical="center"/>
    </xf>
    <xf numFmtId="0" fontId="16" fillId="0" borderId="0" xfId="6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6" fillId="0" borderId="4" xfId="6" applyFont="1" applyBorder="1" applyAlignment="1">
      <alignment horizontal="center" vertical="center"/>
    </xf>
    <xf numFmtId="0" fontId="22" fillId="0" borderId="11" xfId="6" applyFont="1" applyBorder="1" applyAlignment="1">
      <alignment horizontal="center" vertical="center"/>
    </xf>
    <xf numFmtId="0" fontId="22" fillId="0" borderId="12" xfId="6" applyFont="1" applyBorder="1" applyAlignment="1">
      <alignment horizontal="center" vertical="center"/>
    </xf>
    <xf numFmtId="0" fontId="22" fillId="0" borderId="16" xfId="6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2" xfId="0" applyNumberFormat="1" applyFont="1" applyBorder="1" applyAlignment="1" applyProtection="1">
      <alignment horizontal="center"/>
      <protection hidden="1"/>
    </xf>
    <xf numFmtId="3" fontId="2" fillId="6" borderId="8" xfId="0" applyNumberFormat="1" applyFont="1" applyFill="1" applyBorder="1" applyAlignment="1" applyProtection="1">
      <alignment horizontal="center" vertical="center"/>
      <protection hidden="1"/>
    </xf>
    <xf numFmtId="0" fontId="0" fillId="6" borderId="6" xfId="0" applyFill="1" applyBorder="1" applyAlignment="1">
      <alignment horizontal="center" vertical="center"/>
    </xf>
    <xf numFmtId="3" fontId="3" fillId="0" borderId="15" xfId="0" applyNumberFormat="1" applyFont="1" applyBorder="1" applyAlignment="1" applyProtection="1">
      <alignment wrapText="1"/>
      <protection hidden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3" fontId="17" fillId="0" borderId="13" xfId="0" applyNumberFormat="1" applyFont="1" applyBorder="1" applyAlignment="1" applyProtection="1">
      <alignment wrapText="1"/>
      <protection hidden="1"/>
    </xf>
    <xf numFmtId="0" fontId="17" fillId="0" borderId="12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3" fontId="20" fillId="0" borderId="11" xfId="0" applyNumberFormat="1" applyFont="1" applyBorder="1" applyAlignment="1" applyProtection="1">
      <alignment horizontal="center" wrapText="1"/>
      <protection locked="0"/>
    </xf>
    <xf numFmtId="3" fontId="20" fillId="0" borderId="12" xfId="0" applyNumberFormat="1" applyFont="1" applyBorder="1" applyAlignment="1" applyProtection="1">
      <alignment horizontal="center" wrapText="1"/>
      <protection locked="0"/>
    </xf>
    <xf numFmtId="3" fontId="20" fillId="0" borderId="16" xfId="0" applyNumberFormat="1" applyFont="1" applyBorder="1" applyAlignment="1" applyProtection="1">
      <alignment horizontal="center" wrapText="1"/>
      <protection locked="0"/>
    </xf>
    <xf numFmtId="3" fontId="20" fillId="0" borderId="11" xfId="0" applyNumberFormat="1" applyFont="1" applyBorder="1" applyAlignment="1" applyProtection="1">
      <alignment horizontal="center" vertical="center" wrapText="1"/>
      <protection hidden="1"/>
    </xf>
    <xf numFmtId="3" fontId="20" fillId="0" borderId="16" xfId="0" applyNumberFormat="1" applyFont="1" applyBorder="1" applyAlignment="1" applyProtection="1">
      <alignment horizontal="center" vertical="center" wrapText="1"/>
      <protection hidden="1"/>
    </xf>
    <xf numFmtId="3" fontId="2" fillId="0" borderId="11" xfId="0" applyNumberFormat="1" applyFont="1" applyBorder="1" applyAlignment="1" applyProtection="1">
      <alignment horizontal="center" wrapText="1"/>
      <protection hidden="1"/>
    </xf>
    <xf numFmtId="3" fontId="2" fillId="0" borderId="12" xfId="0" applyNumberFormat="1" applyFont="1" applyBorder="1" applyAlignment="1" applyProtection="1">
      <alignment horizontal="center" wrapText="1"/>
      <protection hidden="1"/>
    </xf>
    <xf numFmtId="0" fontId="17" fillId="4" borderId="11" xfId="6" applyFont="1" applyFill="1" applyBorder="1" applyAlignment="1">
      <alignment horizontal="center"/>
    </xf>
    <xf numFmtId="0" fontId="17" fillId="4" borderId="16" xfId="6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4" borderId="11" xfId="6" applyFont="1" applyFill="1" applyBorder="1" applyAlignment="1">
      <alignment horizontal="center" vertical="center"/>
    </xf>
    <xf numFmtId="0" fontId="16" fillId="4" borderId="12" xfId="6" applyFont="1" applyFill="1" applyBorder="1" applyAlignment="1">
      <alignment horizontal="center" vertical="center"/>
    </xf>
    <xf numFmtId="0" fontId="16" fillId="4" borderId="16" xfId="6" applyFont="1" applyFill="1" applyBorder="1" applyAlignment="1">
      <alignment horizontal="center" vertical="center"/>
    </xf>
    <xf numFmtId="3" fontId="2" fillId="0" borderId="11" xfId="0" applyNumberFormat="1" applyFont="1" applyBorder="1" applyAlignment="1" applyProtection="1">
      <alignment horizontal="left" wrapText="1"/>
      <protection hidden="1"/>
    </xf>
    <xf numFmtId="3" fontId="2" fillId="0" borderId="12" xfId="0" applyNumberFormat="1" applyFont="1" applyBorder="1" applyAlignment="1" applyProtection="1">
      <alignment horizontal="left" wrapText="1"/>
      <protection hidden="1"/>
    </xf>
    <xf numFmtId="0" fontId="28" fillId="6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29" fillId="0" borderId="11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3" fontId="17" fillId="0" borderId="11" xfId="0" applyNumberFormat="1" applyFont="1" applyBorder="1" applyAlignment="1" applyProtection="1">
      <alignment horizontal="center" wrapText="1"/>
      <protection hidden="1"/>
    </xf>
    <xf numFmtId="3" fontId="17" fillId="0" borderId="16" xfId="0" applyNumberFormat="1" applyFont="1" applyBorder="1" applyAlignment="1" applyProtection="1">
      <alignment horizontal="center" wrapText="1"/>
      <protection hidden="1"/>
    </xf>
    <xf numFmtId="3" fontId="2" fillId="0" borderId="8" xfId="0" applyNumberFormat="1" applyFont="1" applyBorder="1" applyAlignment="1" applyProtection="1">
      <alignment horizontal="left" vertical="center" wrapText="1"/>
      <protection hidden="1"/>
    </xf>
    <xf numFmtId="3" fontId="2" fillId="0" borderId="13" xfId="0" applyNumberFormat="1" applyFont="1" applyBorder="1" applyAlignment="1" applyProtection="1">
      <alignment horizontal="left" vertical="center" wrapText="1"/>
      <protection hidden="1"/>
    </xf>
    <xf numFmtId="3" fontId="2" fillId="0" borderId="9" xfId="0" applyNumberFormat="1" applyFont="1" applyBorder="1" applyAlignment="1" applyProtection="1">
      <alignment horizontal="left" vertical="center" wrapText="1"/>
      <protection hidden="1"/>
    </xf>
    <xf numFmtId="3" fontId="2" fillId="0" borderId="15" xfId="0" applyNumberFormat="1" applyFont="1" applyBorder="1" applyAlignment="1" applyProtection="1">
      <alignment horizontal="left" vertical="center" wrapText="1"/>
      <protection hidden="1"/>
    </xf>
    <xf numFmtId="3" fontId="17" fillId="0" borderId="13" xfId="0" applyNumberFormat="1" applyFont="1" applyBorder="1" applyAlignment="1" applyProtection="1">
      <alignment horizontal="left" vertical="center" wrapText="1"/>
      <protection hidden="1"/>
    </xf>
    <xf numFmtId="3" fontId="17" fillId="0" borderId="15" xfId="0" applyNumberFormat="1" applyFont="1" applyBorder="1" applyAlignment="1" applyProtection="1">
      <alignment horizontal="left" vertical="center" wrapText="1"/>
      <protection hidden="1"/>
    </xf>
    <xf numFmtId="0" fontId="29" fillId="0" borderId="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4" xfId="0" applyBorder="1" applyAlignment="1"/>
    <xf numFmtId="0" fontId="29" fillId="0" borderId="9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0" fillId="0" borderId="15" xfId="0" applyBorder="1" applyAlignment="1"/>
    <xf numFmtId="0" fontId="0" fillId="0" borderId="10" xfId="0" applyBorder="1" applyAlignment="1"/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0" fillId="0" borderId="16" xfId="0" applyBorder="1" applyAlignment="1"/>
    <xf numFmtId="0" fontId="17" fillId="0" borderId="12" xfId="0" applyFont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36" fillId="6" borderId="1" xfId="38" applyNumberFormat="1" applyFont="1" applyFill="1" applyBorder="1" applyAlignment="1">
      <alignment vertical="center" wrapText="1"/>
    </xf>
    <xf numFmtId="2" fontId="36" fillId="6" borderId="3" xfId="38" applyNumberFormat="1" applyFont="1" applyFill="1" applyBorder="1" applyAlignment="1">
      <alignment vertical="center" wrapText="1"/>
    </xf>
  </cellXfs>
  <cellStyles count="42">
    <cellStyle name="Datum 10" xfId="1"/>
    <cellStyle name="Datum 11" xfId="2"/>
    <cellStyle name="Datum 12" xfId="3"/>
    <cellStyle name="Datum 8" xfId="4"/>
    <cellStyle name="Datum 9" xfId="5"/>
    <cellStyle name="Standard" xfId="0" builtinId="0"/>
    <cellStyle name="Standard 2" xfId="37"/>
    <cellStyle name="Standard 2 2" xfId="39"/>
    <cellStyle name="Standard 3" xfId="38"/>
    <cellStyle name="Standard 4" xfId="40"/>
    <cellStyle name="Standard 5" xfId="41"/>
    <cellStyle name="Standard_lfd_bericht" xfId="6"/>
    <cellStyle name="Tabelle Text 10" xfId="7"/>
    <cellStyle name="Tabelle Text 10 Z" xfId="8"/>
    <cellStyle name="Tabelle Text 11" xfId="9"/>
    <cellStyle name="Tabelle Text 11 Z" xfId="10"/>
    <cellStyle name="Tabelle Text 12" xfId="11"/>
    <cellStyle name="Tabelle Text 12 Z" xfId="12"/>
    <cellStyle name="Tabelle Text 8" xfId="13"/>
    <cellStyle name="Tabelle Text 8 Z" xfId="14"/>
    <cellStyle name="Tabelle Text 9" xfId="15"/>
    <cellStyle name="Tabelle Text 9 Z" xfId="16"/>
    <cellStyle name="Tabelle Überschrift 10" xfId="17"/>
    <cellStyle name="Tabelle Überschrift 11" xfId="18"/>
    <cellStyle name="Tabelle Überschrift 12" xfId="19"/>
    <cellStyle name="Tabelle Überschrift 8" xfId="20"/>
    <cellStyle name="Tabelle Überschrift 9" xfId="21"/>
    <cellStyle name="Tabelle Zahl 0 10" xfId="22"/>
    <cellStyle name="Tabelle Zahl 0 11" xfId="23"/>
    <cellStyle name="Tabelle Zahl 0 12" xfId="24"/>
    <cellStyle name="Tabelle Zahl 0 8" xfId="25"/>
    <cellStyle name="Tabelle Zahl 0 9" xfId="26"/>
    <cellStyle name="Tabelle Zahl 1 10" xfId="27"/>
    <cellStyle name="Tabelle Zahl 1 11" xfId="28"/>
    <cellStyle name="Tabelle Zahl 1 12" xfId="29"/>
    <cellStyle name="Tabelle Zahl 1 8" xfId="30"/>
    <cellStyle name="Tabelle Zahl 1 9" xfId="31"/>
    <cellStyle name="Tabelle Zahl 2 10" xfId="32"/>
    <cellStyle name="Tabelle Zahl 2 11" xfId="33"/>
    <cellStyle name="Tabelle Zahl 2 12" xfId="34"/>
    <cellStyle name="Tabelle Zahl 2 8" xfId="35"/>
    <cellStyle name="Tabelle Zahl 2 9" xfId="36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>
    <row r="1" spans="1:1">
      <c r="A1" s="268">
        <f ca="1">TODAY()</f>
        <v>43242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39"/>
  <sheetViews>
    <sheetView view="pageLayout" zoomScale="60" zoomScaleNormal="75" zoomScalePageLayoutView="60" workbookViewId="0">
      <selection activeCell="D31" sqref="D31"/>
    </sheetView>
  </sheetViews>
  <sheetFormatPr baseColWidth="10" defaultRowHeight="14.25"/>
  <cols>
    <col min="1" max="1" width="42.140625" style="1" customWidth="1"/>
    <col min="2" max="2" width="17.28515625" style="1" customWidth="1"/>
    <col min="3" max="6" width="11.42578125" style="1"/>
    <col min="7" max="7" width="12.42578125" style="1" customWidth="1"/>
    <col min="8" max="10" width="11.42578125" style="1"/>
  </cols>
  <sheetData>
    <row r="1" spans="1:10" s="26" customFormat="1" ht="15.75" customHeight="1">
      <c r="A1" s="13"/>
      <c r="B1" s="15"/>
      <c r="C1" s="15"/>
      <c r="D1" s="15"/>
      <c r="E1" s="15"/>
      <c r="F1" s="15"/>
      <c r="G1" s="3"/>
      <c r="H1" s="15"/>
      <c r="I1" s="15"/>
      <c r="J1" s="15"/>
    </row>
    <row r="2" spans="1:10" s="26" customFormat="1" ht="15.75" customHeight="1">
      <c r="A2" s="111"/>
      <c r="C2" s="15"/>
      <c r="D2" s="15"/>
      <c r="E2" s="15"/>
      <c r="F2" s="15"/>
      <c r="G2" s="3"/>
      <c r="H2" s="15"/>
      <c r="I2" s="15"/>
      <c r="J2" s="15"/>
    </row>
    <row r="3" spans="1:10" s="26" customFormat="1" ht="15.75" customHeight="1">
      <c r="A3" s="15"/>
      <c r="B3" s="15"/>
      <c r="C3" s="15"/>
      <c r="D3" s="15"/>
      <c r="E3" s="15"/>
      <c r="F3" s="15"/>
      <c r="G3" s="3"/>
      <c r="H3" s="15"/>
      <c r="I3" s="15"/>
      <c r="J3" s="15"/>
    </row>
    <row r="4" spans="1:10">
      <c r="A4" s="14"/>
      <c r="B4" s="14"/>
      <c r="C4" s="14"/>
      <c r="D4" s="14"/>
      <c r="E4" s="14"/>
      <c r="F4" s="14"/>
      <c r="G4" s="3"/>
    </row>
    <row r="5" spans="1:10">
      <c r="A5" s="14"/>
      <c r="B5" s="14"/>
      <c r="C5" s="14"/>
      <c r="D5" s="14"/>
      <c r="E5" s="14"/>
      <c r="F5" s="14"/>
      <c r="G5" s="14"/>
    </row>
    <row r="6" spans="1:10">
      <c r="A6" s="14"/>
      <c r="B6" s="14"/>
      <c r="C6" s="14"/>
      <c r="D6" s="14"/>
      <c r="E6" s="14"/>
      <c r="F6" s="14"/>
      <c r="G6" s="14"/>
    </row>
    <row r="7" spans="1:10" ht="39.950000000000003" customHeight="1">
      <c r="A7" s="272" t="s">
        <v>42</v>
      </c>
      <c r="B7" s="273"/>
      <c r="C7" s="273"/>
      <c r="D7" s="273"/>
      <c r="E7" s="273"/>
      <c r="F7" s="273"/>
      <c r="G7" s="274"/>
    </row>
    <row r="8" spans="1:10" ht="39.950000000000003" customHeight="1">
      <c r="A8" s="275" t="s">
        <v>142</v>
      </c>
      <c r="B8" s="276"/>
      <c r="C8" s="276"/>
      <c r="D8" s="276"/>
      <c r="E8" s="276"/>
      <c r="F8" s="276"/>
      <c r="G8" s="277"/>
    </row>
    <row r="9" spans="1:10" ht="20.25">
      <c r="A9" s="42"/>
      <c r="B9" s="43"/>
      <c r="C9" s="19"/>
      <c r="D9" s="19"/>
      <c r="E9" s="19"/>
      <c r="F9" s="19"/>
      <c r="G9" s="18"/>
    </row>
    <row r="10" spans="1:10" ht="20.25">
      <c r="A10" s="17"/>
      <c r="B10" s="19"/>
      <c r="C10" s="19"/>
      <c r="D10" s="19"/>
      <c r="E10" s="19"/>
      <c r="F10" s="19"/>
      <c r="G10" s="18"/>
    </row>
    <row r="11" spans="1:10" ht="24.75" customHeight="1">
      <c r="A11" s="20" t="s">
        <v>16</v>
      </c>
      <c r="B11" s="278" t="s">
        <v>125</v>
      </c>
      <c r="C11" s="279"/>
      <c r="D11" s="279"/>
      <c r="E11" s="279"/>
      <c r="F11" s="279"/>
      <c r="G11" s="280"/>
    </row>
    <row r="12" spans="1:10" ht="24.75" customHeight="1">
      <c r="A12" s="20"/>
      <c r="B12" s="278"/>
      <c r="C12" s="279"/>
      <c r="D12" s="279"/>
      <c r="E12" s="279"/>
      <c r="F12" s="279"/>
      <c r="G12" s="280"/>
    </row>
    <row r="13" spans="1:10" ht="24.75" customHeight="1">
      <c r="A13" s="22"/>
      <c r="B13" s="44"/>
      <c r="C13" s="21"/>
      <c r="D13" s="21"/>
      <c r="E13" s="21"/>
      <c r="F13" s="21"/>
      <c r="G13" s="16"/>
    </row>
    <row r="14" spans="1:10" ht="24.75" customHeight="1">
      <c r="A14" s="45"/>
      <c r="B14" s="46"/>
      <c r="C14" s="21"/>
      <c r="D14" s="21"/>
      <c r="E14" s="21"/>
      <c r="F14" s="21"/>
      <c r="G14" s="16"/>
    </row>
    <row r="15" spans="1:10" s="7" customFormat="1" ht="39.950000000000003" customHeight="1">
      <c r="A15" s="286" t="s">
        <v>5</v>
      </c>
      <c r="B15" s="287"/>
      <c r="C15" s="287"/>
      <c r="D15" s="287"/>
      <c r="E15" s="287"/>
      <c r="F15" s="287"/>
      <c r="G15" s="288"/>
      <c r="H15" s="2"/>
      <c r="I15" s="2"/>
      <c r="J15" s="2"/>
    </row>
    <row r="16" spans="1:10" s="7" customFormat="1" ht="30" customHeight="1">
      <c r="A16" s="47"/>
      <c r="B16" s="48"/>
      <c r="C16" s="48"/>
      <c r="D16" s="48"/>
      <c r="E16" s="48"/>
      <c r="F16" s="48"/>
      <c r="G16" s="49"/>
      <c r="H16" s="2"/>
      <c r="I16" s="2"/>
      <c r="J16" s="2"/>
    </row>
    <row r="17" spans="1:7" ht="24.95" customHeight="1">
      <c r="A17" s="281" t="s">
        <v>7</v>
      </c>
      <c r="B17" s="282"/>
      <c r="C17" s="282"/>
      <c r="D17" s="283"/>
      <c r="E17" s="283"/>
      <c r="F17" s="283"/>
      <c r="G17" s="284"/>
    </row>
    <row r="18" spans="1:7" ht="24.95" customHeight="1">
      <c r="A18" s="281"/>
      <c r="B18" s="282"/>
      <c r="C18" s="282"/>
      <c r="D18" s="283"/>
      <c r="E18" s="283"/>
      <c r="F18" s="283"/>
      <c r="G18" s="284"/>
    </row>
    <row r="19" spans="1:7" ht="24.95" customHeight="1">
      <c r="A19" s="281" t="s">
        <v>8</v>
      </c>
      <c r="B19" s="282"/>
      <c r="C19" s="282"/>
      <c r="D19" s="283"/>
      <c r="E19" s="283"/>
      <c r="F19" s="283"/>
      <c r="G19" s="284"/>
    </row>
    <row r="20" spans="1:7" ht="24.95" customHeight="1">
      <c r="A20" s="281"/>
      <c r="B20" s="282"/>
      <c r="C20" s="282"/>
      <c r="D20" s="283"/>
      <c r="E20" s="283"/>
      <c r="F20" s="283"/>
      <c r="G20" s="284"/>
    </row>
    <row r="21" spans="1:7" ht="24.95" customHeight="1">
      <c r="A21" s="281" t="s">
        <v>62</v>
      </c>
      <c r="B21" s="282"/>
      <c r="C21" s="282"/>
      <c r="D21" s="283"/>
      <c r="E21" s="283"/>
      <c r="F21" s="283"/>
      <c r="G21" s="284"/>
    </row>
    <row r="22" spans="1:7" ht="24.95" customHeight="1">
      <c r="A22" s="281"/>
      <c r="B22" s="282"/>
      <c r="C22" s="282"/>
      <c r="D22" s="283"/>
      <c r="E22" s="283"/>
      <c r="F22" s="283"/>
      <c r="G22" s="284"/>
    </row>
    <row r="23" spans="1:7" ht="24.95" customHeight="1">
      <c r="A23" s="281" t="s">
        <v>68</v>
      </c>
      <c r="B23" s="282"/>
      <c r="C23" s="282"/>
      <c r="D23" s="282"/>
      <c r="E23" s="282"/>
      <c r="F23" s="282"/>
      <c r="G23" s="285"/>
    </row>
    <row r="24" spans="1:7" ht="24.95" customHeight="1">
      <c r="A24" s="281"/>
      <c r="B24" s="282"/>
      <c r="C24" s="282"/>
      <c r="D24" s="282"/>
      <c r="E24" s="282"/>
      <c r="F24" s="282"/>
      <c r="G24" s="285"/>
    </row>
    <row r="25" spans="1:7" ht="24.95" customHeight="1">
      <c r="A25" s="281" t="s">
        <v>81</v>
      </c>
      <c r="B25" s="282"/>
      <c r="C25" s="282"/>
      <c r="D25" s="282"/>
      <c r="E25" s="282"/>
      <c r="F25" s="282"/>
      <c r="G25" s="285"/>
    </row>
    <row r="26" spans="1:7" ht="24.95" customHeight="1">
      <c r="A26" s="281"/>
      <c r="B26" s="282"/>
      <c r="C26" s="282"/>
      <c r="D26" s="282"/>
      <c r="E26" s="282"/>
      <c r="F26" s="282"/>
      <c r="G26" s="285"/>
    </row>
    <row r="27" spans="1:7" ht="24.95" customHeight="1">
      <c r="A27" s="281"/>
      <c r="B27" s="282"/>
      <c r="C27" s="282"/>
      <c r="D27" s="282"/>
      <c r="E27" s="282"/>
      <c r="F27" s="282"/>
      <c r="G27" s="285"/>
    </row>
    <row r="28" spans="1:7" ht="24.95" customHeight="1">
      <c r="A28" s="281"/>
      <c r="B28" s="282"/>
      <c r="C28" s="282"/>
      <c r="D28" s="282"/>
      <c r="E28" s="282"/>
      <c r="F28" s="282"/>
      <c r="G28" s="285"/>
    </row>
    <row r="29" spans="1:7" ht="24.95" customHeight="1">
      <c r="A29" s="39"/>
      <c r="B29" s="40"/>
      <c r="C29" s="40"/>
      <c r="D29" s="23"/>
      <c r="E29" s="23"/>
      <c r="F29" s="23"/>
      <c r="G29" s="24"/>
    </row>
    <row r="30" spans="1:7" ht="24.95" customHeight="1">
      <c r="A30" s="25"/>
      <c r="B30" s="23"/>
      <c r="C30" s="23"/>
      <c r="D30" s="23"/>
      <c r="E30" s="23"/>
      <c r="F30" s="23"/>
      <c r="G30" s="24"/>
    </row>
    <row r="31" spans="1:7" ht="24.95" customHeight="1">
      <c r="A31" s="52"/>
      <c r="B31" s="53"/>
      <c r="C31" s="53"/>
      <c r="D31" s="53"/>
      <c r="E31" s="53"/>
      <c r="F31" s="53"/>
      <c r="G31" s="54"/>
    </row>
    <row r="32" spans="1:7" ht="24.95" customHeight="1">
      <c r="A32" s="51"/>
      <c r="B32" s="51"/>
      <c r="C32" s="51"/>
      <c r="D32" s="51"/>
      <c r="E32" s="51"/>
      <c r="F32" s="51"/>
      <c r="G32" s="51"/>
    </row>
    <row r="33" spans="1:7" ht="24.95" customHeight="1">
      <c r="A33" s="51"/>
      <c r="B33" s="51"/>
      <c r="C33" s="51"/>
      <c r="D33" s="51"/>
      <c r="E33" s="51"/>
      <c r="F33" s="51"/>
      <c r="G33" s="51"/>
    </row>
    <row r="34" spans="1:7" ht="24.95" customHeight="1">
      <c r="A34" s="6"/>
      <c r="B34" s="6"/>
      <c r="C34" s="6"/>
      <c r="D34" s="6"/>
      <c r="E34" s="5"/>
      <c r="F34" s="5"/>
      <c r="G34" s="5"/>
    </row>
    <row r="35" spans="1:7" ht="24.95" customHeight="1">
      <c r="A35" s="6"/>
      <c r="B35" s="6"/>
      <c r="C35" s="6"/>
      <c r="D35" s="6"/>
      <c r="E35" s="5"/>
      <c r="F35" s="5"/>
      <c r="G35" s="5"/>
    </row>
    <row r="36" spans="1:7" ht="24.95" customHeight="1"/>
    <row r="37" spans="1:7" ht="24.95" customHeight="1"/>
    <row r="38" spans="1:7" ht="24.95" customHeight="1"/>
    <row r="39" spans="1:7" ht="24.95" customHeight="1"/>
  </sheetData>
  <mergeCells count="11">
    <mergeCell ref="A27:G28"/>
    <mergeCell ref="A25:G26"/>
    <mergeCell ref="A23:G24"/>
    <mergeCell ref="A15:G15"/>
    <mergeCell ref="A21:G22"/>
    <mergeCell ref="A19:G20"/>
    <mergeCell ref="A7:G7"/>
    <mergeCell ref="A8:G8"/>
    <mergeCell ref="B11:G11"/>
    <mergeCell ref="B12:G12"/>
    <mergeCell ref="A17:G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>
    <oddHeader>&amp;L&amp;"Arial,Fett"&amp;12Wirtschaftsplan 2018/2019
für sonstige Sondervermögen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Layout" zoomScale="70" zoomScaleNormal="100" zoomScalePageLayoutView="70" workbookViewId="0">
      <selection activeCell="B30" sqref="B30"/>
    </sheetView>
  </sheetViews>
  <sheetFormatPr baseColWidth="10" defaultColWidth="6.28515625" defaultRowHeight="12.75"/>
  <cols>
    <col min="1" max="1" width="6.28515625" style="12" bestFit="1" customWidth="1"/>
    <col min="2" max="2" width="42.28515625" style="12" customWidth="1"/>
    <col min="3" max="10" width="12.7109375" style="12" customWidth="1"/>
    <col min="11" max="11" width="9.5703125" style="9" customWidth="1"/>
    <col min="12" max="16384" width="6.28515625" style="12"/>
  </cols>
  <sheetData>
    <row r="1" spans="1:11" customFormat="1" ht="23.25" customHeight="1">
      <c r="A1" s="289" t="s">
        <v>7</v>
      </c>
      <c r="B1" s="290"/>
      <c r="C1" s="290"/>
      <c r="D1" s="290"/>
      <c r="E1" s="290"/>
      <c r="F1" s="290"/>
      <c r="G1" s="290"/>
      <c r="H1" s="290"/>
      <c r="I1" s="290"/>
      <c r="J1" s="291"/>
    </row>
    <row r="2" spans="1:11" ht="18.75" customHeight="1">
      <c r="A2" s="307" t="s">
        <v>54</v>
      </c>
      <c r="B2" s="308"/>
      <c r="C2" s="131"/>
      <c r="D2" s="299" t="s">
        <v>142</v>
      </c>
      <c r="E2" s="299"/>
      <c r="F2" s="300"/>
      <c r="G2" s="300"/>
      <c r="H2" s="300"/>
      <c r="I2" s="300"/>
      <c r="J2" s="301"/>
      <c r="K2" s="112"/>
    </row>
    <row r="3" spans="1:11" ht="15.75" customHeight="1">
      <c r="A3" s="307" t="s">
        <v>9</v>
      </c>
      <c r="B3" s="308"/>
      <c r="C3" s="31"/>
      <c r="D3" s="31"/>
      <c r="E3" s="31"/>
      <c r="F3" s="31"/>
      <c r="G3" s="302" t="s">
        <v>95</v>
      </c>
      <c r="H3" s="303"/>
      <c r="I3" s="303"/>
      <c r="J3" s="304"/>
      <c r="K3" s="33"/>
    </row>
    <row r="4" spans="1:11" ht="15.75" customHeight="1">
      <c r="A4" s="292"/>
      <c r="B4" s="293"/>
      <c r="C4" s="126"/>
      <c r="D4" s="126"/>
      <c r="E4" s="126"/>
      <c r="F4" s="31"/>
      <c r="G4" s="305" t="s">
        <v>41</v>
      </c>
      <c r="H4" s="306"/>
      <c r="I4" s="305" t="s">
        <v>40</v>
      </c>
      <c r="J4" s="306"/>
      <c r="K4" s="33"/>
    </row>
    <row r="5" spans="1:11" ht="17.25" customHeight="1">
      <c r="A5" s="294" t="s">
        <v>89</v>
      </c>
      <c r="B5" s="295"/>
      <c r="C5" s="182" t="s">
        <v>82</v>
      </c>
      <c r="D5" s="182" t="s">
        <v>82</v>
      </c>
      <c r="E5" s="182" t="s">
        <v>83</v>
      </c>
      <c r="F5" s="182" t="s">
        <v>84</v>
      </c>
      <c r="G5" s="182" t="s">
        <v>85</v>
      </c>
      <c r="H5" s="182" t="s">
        <v>85</v>
      </c>
      <c r="I5" s="183" t="s">
        <v>85</v>
      </c>
      <c r="J5" s="184" t="s">
        <v>85</v>
      </c>
      <c r="K5" s="113"/>
    </row>
    <row r="6" spans="1:11" ht="17.25" customHeight="1">
      <c r="A6" s="189"/>
      <c r="B6" s="190"/>
      <c r="C6" s="185">
        <v>2015</v>
      </c>
      <c r="D6" s="185">
        <v>2016</v>
      </c>
      <c r="E6" s="185">
        <v>2017</v>
      </c>
      <c r="F6" s="185">
        <v>2017</v>
      </c>
      <c r="G6" s="198">
        <v>2018</v>
      </c>
      <c r="H6" s="198">
        <v>2019</v>
      </c>
      <c r="I6" s="187">
        <v>2020</v>
      </c>
      <c r="J6" s="186">
        <v>2021</v>
      </c>
      <c r="K6" s="113"/>
    </row>
    <row r="7" spans="1:11" ht="18" customHeight="1">
      <c r="A7" s="188" t="s">
        <v>17</v>
      </c>
      <c r="B7" s="296"/>
      <c r="C7" s="296"/>
      <c r="D7" s="297"/>
      <c r="E7" s="297"/>
      <c r="F7" s="297"/>
      <c r="G7" s="297"/>
      <c r="H7" s="297"/>
      <c r="I7" s="297"/>
      <c r="J7" s="298"/>
      <c r="K7" s="11"/>
    </row>
    <row r="8" spans="1:11" ht="19.350000000000001" customHeight="1">
      <c r="A8" s="118">
        <v>1</v>
      </c>
      <c r="B8" s="27" t="s">
        <v>91</v>
      </c>
      <c r="C8" s="27">
        <v>678</v>
      </c>
      <c r="D8" s="27">
        <v>653</v>
      </c>
      <c r="E8" s="27">
        <v>618</v>
      </c>
      <c r="F8" s="27">
        <v>547.04300000000001</v>
      </c>
      <c r="G8" s="27">
        <v>598</v>
      </c>
      <c r="H8" s="27">
        <v>618</v>
      </c>
      <c r="I8" s="27">
        <v>592.27800000000002</v>
      </c>
      <c r="J8" s="222">
        <v>602</v>
      </c>
      <c r="K8" s="10"/>
    </row>
    <row r="9" spans="1:11" ht="19.350000000000001" customHeight="1">
      <c r="A9" s="119">
        <v>2</v>
      </c>
      <c r="B9" s="28" t="s">
        <v>10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23">
        <v>0</v>
      </c>
      <c r="K9" s="10"/>
    </row>
    <row r="10" spans="1:11" ht="19.350000000000001" customHeight="1">
      <c r="A10" s="119">
        <v>3</v>
      </c>
      <c r="B10" s="28" t="s">
        <v>69</v>
      </c>
      <c r="C10" s="28">
        <v>1553</v>
      </c>
      <c r="D10" s="28">
        <v>5313</v>
      </c>
      <c r="E10" s="28">
        <v>7638</v>
      </c>
      <c r="F10" s="28">
        <v>4020.1175499999999</v>
      </c>
      <c r="G10" s="28">
        <v>5162.2062999999998</v>
      </c>
      <c r="H10" s="28">
        <v>894</v>
      </c>
      <c r="I10" s="28">
        <v>823.19060000000002</v>
      </c>
      <c r="J10" s="223">
        <v>789</v>
      </c>
      <c r="K10" s="10"/>
    </row>
    <row r="11" spans="1:11" s="32" customFormat="1" ht="19.350000000000001" customHeight="1">
      <c r="A11" s="119">
        <v>4</v>
      </c>
      <c r="B11" s="38" t="s">
        <v>36</v>
      </c>
      <c r="C11" s="38">
        <v>2231</v>
      </c>
      <c r="D11" s="38">
        <v>5966</v>
      </c>
      <c r="E11" s="38">
        <v>8256</v>
      </c>
      <c r="F11" s="38">
        <v>4567.1605499999996</v>
      </c>
      <c r="G11" s="152">
        <v>5760.2062999999998</v>
      </c>
      <c r="H11" s="148">
        <v>1512</v>
      </c>
      <c r="I11" s="148">
        <v>1415.4686000000002</v>
      </c>
      <c r="J11" s="152">
        <v>1391</v>
      </c>
      <c r="K11" s="34"/>
    </row>
    <row r="12" spans="1:11" ht="19.350000000000001" customHeight="1">
      <c r="A12" s="119">
        <v>5</v>
      </c>
      <c r="B12" s="28" t="s">
        <v>90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23">
        <v>0</v>
      </c>
      <c r="K12" s="10"/>
    </row>
    <row r="13" spans="1:11" ht="19.350000000000001" customHeight="1">
      <c r="A13" s="119">
        <v>6</v>
      </c>
      <c r="B13" s="28" t="s">
        <v>6</v>
      </c>
      <c r="C13" s="28">
        <v>2171</v>
      </c>
      <c r="D13" s="28">
        <v>1796</v>
      </c>
      <c r="E13" s="28">
        <v>9334</v>
      </c>
      <c r="F13" s="28">
        <v>6232.3107799999998</v>
      </c>
      <c r="G13" s="28">
        <v>8312.009</v>
      </c>
      <c r="H13" s="28">
        <v>2217</v>
      </c>
      <c r="I13" s="28">
        <v>2102.558</v>
      </c>
      <c r="J13" s="223">
        <v>2039</v>
      </c>
      <c r="K13" s="10"/>
    </row>
    <row r="14" spans="1:11" ht="19.350000000000001" customHeight="1">
      <c r="A14" s="119" t="s">
        <v>63</v>
      </c>
      <c r="B14" s="117" t="s">
        <v>61</v>
      </c>
      <c r="C14" s="218">
        <v>1665</v>
      </c>
      <c r="D14" s="218">
        <v>1747</v>
      </c>
      <c r="E14" s="218">
        <v>2033</v>
      </c>
      <c r="F14" s="218">
        <v>2033</v>
      </c>
      <c r="G14" s="218">
        <v>2034</v>
      </c>
      <c r="H14" s="218">
        <v>2035</v>
      </c>
      <c r="I14" s="218">
        <v>2036</v>
      </c>
      <c r="J14" s="224">
        <v>2037</v>
      </c>
      <c r="K14" s="10"/>
    </row>
    <row r="15" spans="1:11" ht="19.350000000000001" customHeight="1">
      <c r="A15" s="119">
        <v>7</v>
      </c>
      <c r="B15" s="28" t="s">
        <v>37</v>
      </c>
      <c r="C15" s="28">
        <v>9263</v>
      </c>
      <c r="D15" s="28">
        <v>9296</v>
      </c>
      <c r="E15" s="28">
        <v>10095</v>
      </c>
      <c r="F15" s="28">
        <v>10102.555550000001</v>
      </c>
      <c r="G15" s="28">
        <v>9926.6549999999988</v>
      </c>
      <c r="H15" s="28">
        <v>10223.531999999999</v>
      </c>
      <c r="I15" s="28">
        <v>10542.084999999999</v>
      </c>
      <c r="J15" s="223">
        <v>10581.496999999999</v>
      </c>
      <c r="K15" s="10"/>
    </row>
    <row r="16" spans="1:11" ht="19.350000000000001" customHeight="1">
      <c r="A16" s="119">
        <v>8</v>
      </c>
      <c r="B16" s="28" t="s">
        <v>11</v>
      </c>
      <c r="C16" s="28">
        <v>5465</v>
      </c>
      <c r="D16" s="28">
        <v>10772</v>
      </c>
      <c r="E16" s="28">
        <v>4274.12</v>
      </c>
      <c r="F16" s="28">
        <v>2933.0010000000002</v>
      </c>
      <c r="G16" s="28">
        <v>3628.35</v>
      </c>
      <c r="H16" s="28">
        <v>3848.4</v>
      </c>
      <c r="I16" s="28">
        <v>3881.92</v>
      </c>
      <c r="J16" s="223">
        <v>3214.2974300000001</v>
      </c>
      <c r="K16" s="10"/>
    </row>
    <row r="17" spans="1:11" ht="19.350000000000001" customHeight="1">
      <c r="A17" s="119" t="s">
        <v>70</v>
      </c>
      <c r="B17" s="117" t="s">
        <v>61</v>
      </c>
      <c r="C17" s="218">
        <v>0</v>
      </c>
      <c r="D17" s="218">
        <v>0</v>
      </c>
      <c r="E17" s="218">
        <v>0</v>
      </c>
      <c r="F17" s="218">
        <v>0</v>
      </c>
      <c r="G17" s="218">
        <v>0</v>
      </c>
      <c r="H17" s="218">
        <v>0</v>
      </c>
      <c r="I17" s="218">
        <v>0</v>
      </c>
      <c r="J17" s="224">
        <v>0</v>
      </c>
      <c r="K17" s="10"/>
    </row>
    <row r="18" spans="1:11" s="32" customFormat="1" ht="19.350000000000001" customHeight="1">
      <c r="A18" s="119">
        <v>9</v>
      </c>
      <c r="B18" s="38" t="s">
        <v>12</v>
      </c>
      <c r="C18" s="38">
        <v>16899</v>
      </c>
      <c r="D18" s="38">
        <v>21864</v>
      </c>
      <c r="E18" s="38">
        <v>23703.119999999999</v>
      </c>
      <c r="F18" s="38">
        <v>19267.867330000001</v>
      </c>
      <c r="G18" s="38">
        <v>21867.013999999996</v>
      </c>
      <c r="H18" s="38">
        <v>16288.931999999999</v>
      </c>
      <c r="I18" s="38">
        <v>16526.563000000002</v>
      </c>
      <c r="J18" s="200">
        <v>15834.79443</v>
      </c>
      <c r="K18" s="34"/>
    </row>
    <row r="19" spans="1:11" s="32" customFormat="1" ht="19.350000000000001" customHeight="1">
      <c r="A19" s="119">
        <v>10</v>
      </c>
      <c r="B19" s="41" t="s">
        <v>0</v>
      </c>
      <c r="C19" s="41">
        <v>-14668</v>
      </c>
      <c r="D19" s="41">
        <v>-15898</v>
      </c>
      <c r="E19" s="41">
        <v>-15447.119999999999</v>
      </c>
      <c r="F19" s="41">
        <v>-14700.70678</v>
      </c>
      <c r="G19" s="153">
        <v>-16106.807699999996</v>
      </c>
      <c r="H19" s="149">
        <v>-14776.931999999999</v>
      </c>
      <c r="I19" s="149">
        <v>-15111.094400000002</v>
      </c>
      <c r="J19" s="153">
        <v>-14443.79443</v>
      </c>
      <c r="K19" s="34"/>
    </row>
    <row r="20" spans="1:11" ht="19.350000000000001" customHeight="1">
      <c r="A20" s="119">
        <v>11</v>
      </c>
      <c r="B20" s="28" t="s">
        <v>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23">
        <v>0</v>
      </c>
      <c r="K20" s="10"/>
    </row>
    <row r="21" spans="1:11" ht="19.350000000000001" customHeight="1">
      <c r="A21" s="119">
        <v>12</v>
      </c>
      <c r="B21" s="28" t="s">
        <v>2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23">
        <v>0</v>
      </c>
      <c r="K21" s="10"/>
    </row>
    <row r="22" spans="1:11" ht="19.350000000000001" customHeight="1">
      <c r="A22" s="119">
        <v>13</v>
      </c>
      <c r="B22" s="28" t="s">
        <v>1</v>
      </c>
      <c r="C22" s="28">
        <v>898</v>
      </c>
      <c r="D22" s="28">
        <v>402</v>
      </c>
      <c r="E22" s="28">
        <v>2141</v>
      </c>
      <c r="F22" s="28">
        <v>2012</v>
      </c>
      <c r="G22" s="28">
        <v>2193</v>
      </c>
      <c r="H22" s="28">
        <v>2257</v>
      </c>
      <c r="I22" s="28">
        <v>2296</v>
      </c>
      <c r="J22" s="223">
        <v>2315</v>
      </c>
      <c r="K22" s="10"/>
    </row>
    <row r="23" spans="1:11" s="32" customFormat="1" ht="19.350000000000001" customHeight="1">
      <c r="A23" s="119">
        <v>14</v>
      </c>
      <c r="B23" s="29" t="s">
        <v>4</v>
      </c>
      <c r="C23" s="29">
        <v>-898</v>
      </c>
      <c r="D23" s="29">
        <v>-402</v>
      </c>
      <c r="E23" s="29">
        <v>-2141</v>
      </c>
      <c r="F23" s="29">
        <v>-2012</v>
      </c>
      <c r="G23" s="29">
        <v>-2193</v>
      </c>
      <c r="H23" s="29">
        <v>-2257</v>
      </c>
      <c r="I23" s="29">
        <v>-2296</v>
      </c>
      <c r="J23" s="156">
        <v>-2315</v>
      </c>
      <c r="K23" s="34"/>
    </row>
    <row r="24" spans="1:11" s="32" customFormat="1" ht="19.350000000000001" customHeight="1">
      <c r="A24" s="119">
        <v>15</v>
      </c>
      <c r="B24" s="41" t="s">
        <v>13</v>
      </c>
      <c r="C24" s="41">
        <v>-15566</v>
      </c>
      <c r="D24" s="41">
        <v>-16300</v>
      </c>
      <c r="E24" s="41">
        <v>-17588.12</v>
      </c>
      <c r="F24" s="41">
        <v>-16712.70678</v>
      </c>
      <c r="G24" s="153">
        <v>-18299.807699999998</v>
      </c>
      <c r="H24" s="149">
        <v>-17033.932000000001</v>
      </c>
      <c r="I24" s="149">
        <v>-17407.094400000002</v>
      </c>
      <c r="J24" s="153">
        <v>-16758.794430000002</v>
      </c>
      <c r="K24" s="34"/>
    </row>
    <row r="25" spans="1:11" s="32" customFormat="1" ht="19.350000000000001" customHeight="1">
      <c r="A25" s="119">
        <v>16</v>
      </c>
      <c r="B25" s="145" t="s">
        <v>57</v>
      </c>
      <c r="C25" s="146">
        <v>0</v>
      </c>
      <c r="D25" s="146">
        <v>0</v>
      </c>
      <c r="E25" s="146">
        <v>0</v>
      </c>
      <c r="F25" s="146">
        <v>0</v>
      </c>
      <c r="G25" s="146">
        <v>0</v>
      </c>
      <c r="H25" s="146">
        <v>0</v>
      </c>
      <c r="I25" s="146">
        <v>0</v>
      </c>
      <c r="J25" s="225">
        <v>0</v>
      </c>
      <c r="K25" s="34"/>
    </row>
    <row r="26" spans="1:11" s="32" customFormat="1" ht="19.350000000000001" customHeight="1">
      <c r="A26" s="119">
        <v>17</v>
      </c>
      <c r="B26" s="145" t="s">
        <v>58</v>
      </c>
      <c r="C26" s="146">
        <v>0</v>
      </c>
      <c r="D26" s="146"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225">
        <v>0</v>
      </c>
      <c r="K26" s="34"/>
    </row>
    <row r="27" spans="1:11" ht="19.350000000000001" customHeight="1">
      <c r="A27" s="119">
        <v>18</v>
      </c>
      <c r="B27" s="38" t="s">
        <v>38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152">
        <v>0</v>
      </c>
      <c r="K27" s="35"/>
    </row>
    <row r="28" spans="1:11" ht="19.350000000000001" customHeight="1">
      <c r="A28" s="119">
        <v>19</v>
      </c>
      <c r="B28" s="145" t="s">
        <v>59</v>
      </c>
      <c r="C28" s="28">
        <v>0</v>
      </c>
      <c r="D28" s="28">
        <v>0</v>
      </c>
      <c r="E28" s="28">
        <v>0</v>
      </c>
      <c r="F28" s="28">
        <v>0</v>
      </c>
      <c r="G28" s="151">
        <v>0</v>
      </c>
      <c r="H28" s="147">
        <v>0</v>
      </c>
      <c r="I28" s="147">
        <v>0</v>
      </c>
      <c r="J28" s="151">
        <v>0</v>
      </c>
      <c r="K28" s="35"/>
    </row>
    <row r="29" spans="1:11" ht="19.350000000000001" customHeight="1">
      <c r="A29" s="119">
        <v>20</v>
      </c>
      <c r="B29" s="145" t="s">
        <v>60</v>
      </c>
      <c r="C29" s="28">
        <v>324</v>
      </c>
      <c r="D29" s="28">
        <v>348</v>
      </c>
      <c r="E29" s="28">
        <v>387.4</v>
      </c>
      <c r="F29" s="28">
        <v>318.39999999999998</v>
      </c>
      <c r="G29" s="28">
        <v>388.1</v>
      </c>
      <c r="H29" s="28">
        <v>388</v>
      </c>
      <c r="I29" s="28">
        <v>388.1</v>
      </c>
      <c r="J29" s="223">
        <v>388</v>
      </c>
      <c r="K29" s="35"/>
    </row>
    <row r="30" spans="1:11" s="32" customFormat="1" ht="19.350000000000001" customHeight="1">
      <c r="A30" s="120">
        <v>21</v>
      </c>
      <c r="B30" s="30" t="s">
        <v>14</v>
      </c>
      <c r="C30" s="30">
        <v>-15890</v>
      </c>
      <c r="D30" s="30">
        <v>-16648</v>
      </c>
      <c r="E30" s="30">
        <v>-17975.52</v>
      </c>
      <c r="F30" s="30">
        <v>-17031.106780000002</v>
      </c>
      <c r="G30" s="154">
        <v>-18687.907699999996</v>
      </c>
      <c r="H30" s="150">
        <v>-17421.932000000001</v>
      </c>
      <c r="I30" s="150">
        <v>-17795.1944</v>
      </c>
      <c r="J30" s="154">
        <v>-17146.794430000002</v>
      </c>
      <c r="K30" s="34"/>
    </row>
    <row r="35" spans="2:2">
      <c r="B35" s="50"/>
    </row>
  </sheetData>
  <mergeCells count="10">
    <mergeCell ref="A1:J1"/>
    <mergeCell ref="A4:B4"/>
    <mergeCell ref="A5:B5"/>
    <mergeCell ref="B7:J7"/>
    <mergeCell ref="D2:J2"/>
    <mergeCell ref="G3:J3"/>
    <mergeCell ref="G4:H4"/>
    <mergeCell ref="I4:J4"/>
    <mergeCell ref="A2:B2"/>
    <mergeCell ref="A3:B3"/>
  </mergeCells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>
    <oddHeader>&amp;L&amp;"Arial,Fett"&amp;12Wirtschaftsplan
für sonstige Sondervermögen&amp;RAlle Angaben in T€, sofern nicht anders angegeben</oddHead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K22"/>
  <sheetViews>
    <sheetView view="pageLayout" zoomScale="80" zoomScaleNormal="100" zoomScalePageLayoutView="80" workbookViewId="0">
      <selection activeCell="B26" sqref="B26"/>
    </sheetView>
  </sheetViews>
  <sheetFormatPr baseColWidth="10" defaultRowHeight="14.25"/>
  <cols>
    <col min="1" max="1" width="6.42578125" bestFit="1" customWidth="1"/>
    <col min="2" max="2" width="55.28515625" style="1" customWidth="1"/>
    <col min="3" max="10" width="12.85546875" style="1" customWidth="1"/>
    <col min="11" max="11" width="0" hidden="1" customWidth="1"/>
  </cols>
  <sheetData>
    <row r="1" spans="1:10" ht="22.5" customHeight="1">
      <c r="A1" s="313" t="s">
        <v>8</v>
      </c>
      <c r="B1" s="314"/>
      <c r="C1" s="314"/>
      <c r="D1" s="314"/>
      <c r="E1" s="314"/>
      <c r="F1" s="314"/>
      <c r="G1" s="314"/>
      <c r="H1" s="314"/>
      <c r="I1" s="314"/>
      <c r="J1" s="315"/>
    </row>
    <row r="2" spans="1:10" ht="15.75" customHeight="1">
      <c r="A2" s="316" t="s">
        <v>54</v>
      </c>
      <c r="B2" s="317"/>
      <c r="C2" s="299" t="s">
        <v>142</v>
      </c>
      <c r="D2" s="299"/>
      <c r="E2" s="299"/>
      <c r="F2" s="300"/>
      <c r="G2" s="300"/>
      <c r="H2" s="300"/>
      <c r="I2" s="300"/>
      <c r="J2" s="301"/>
    </row>
    <row r="3" spans="1:10" ht="18" customHeight="1">
      <c r="A3" s="311"/>
      <c r="B3" s="312"/>
      <c r="C3" s="122"/>
      <c r="D3" s="122"/>
      <c r="E3" s="122"/>
      <c r="F3" s="122"/>
      <c r="G3" s="309" t="s">
        <v>41</v>
      </c>
      <c r="H3" s="310"/>
      <c r="I3" s="309" t="s">
        <v>40</v>
      </c>
      <c r="J3" s="310"/>
    </row>
    <row r="4" spans="1:10" ht="12.75" customHeight="1">
      <c r="A4" s="115" t="s">
        <v>17</v>
      </c>
      <c r="B4" s="123" t="s">
        <v>15</v>
      </c>
      <c r="C4" s="182" t="s">
        <v>82</v>
      </c>
      <c r="D4" s="182" t="s">
        <v>82</v>
      </c>
      <c r="E4" s="182" t="s">
        <v>83</v>
      </c>
      <c r="F4" s="182" t="s">
        <v>84</v>
      </c>
      <c r="G4" s="182" t="s">
        <v>85</v>
      </c>
      <c r="H4" s="182" t="s">
        <v>85</v>
      </c>
      <c r="I4" s="183" t="s">
        <v>85</v>
      </c>
      <c r="J4" s="184" t="s">
        <v>85</v>
      </c>
    </row>
    <row r="5" spans="1:10" ht="12.75">
      <c r="A5" s="121"/>
      <c r="B5" s="199"/>
      <c r="C5" s="185">
        <v>2015</v>
      </c>
      <c r="D5" s="185">
        <v>2016</v>
      </c>
      <c r="E5" s="185">
        <v>2017</v>
      </c>
      <c r="F5" s="185">
        <v>2017</v>
      </c>
      <c r="G5" s="198">
        <v>2018</v>
      </c>
      <c r="H5" s="198">
        <v>2019</v>
      </c>
      <c r="I5" s="187">
        <v>2020</v>
      </c>
      <c r="J5" s="186">
        <v>2021</v>
      </c>
    </row>
    <row r="6" spans="1:10" s="8" customFormat="1" ht="19.350000000000001" customHeight="1">
      <c r="A6" s="124">
        <v>1</v>
      </c>
      <c r="B6" s="109" t="s">
        <v>49</v>
      </c>
      <c r="C6" s="242">
        <v>11859.096389999999</v>
      </c>
      <c r="D6" s="242">
        <v>13590.75445</v>
      </c>
      <c r="E6" s="242">
        <v>50878</v>
      </c>
      <c r="F6" s="242">
        <v>63696.237000000001</v>
      </c>
      <c r="G6" s="242">
        <v>58450</v>
      </c>
      <c r="H6" s="242">
        <v>60831</v>
      </c>
      <c r="I6" s="242">
        <v>40400</v>
      </c>
      <c r="J6" s="242">
        <v>15816</v>
      </c>
    </row>
    <row r="7" spans="1:10" s="8" customFormat="1" ht="19.350000000000001" customHeight="1">
      <c r="A7" s="124">
        <v>2</v>
      </c>
      <c r="B7" s="114" t="s">
        <v>50</v>
      </c>
      <c r="C7" s="242">
        <v>0</v>
      </c>
      <c r="D7" s="242">
        <v>0</v>
      </c>
      <c r="E7" s="242">
        <v>0</v>
      </c>
      <c r="F7" s="242">
        <v>0</v>
      </c>
      <c r="G7" s="242">
        <v>0</v>
      </c>
      <c r="H7" s="242">
        <v>0</v>
      </c>
      <c r="I7" s="242">
        <v>0</v>
      </c>
      <c r="J7" s="242">
        <v>0</v>
      </c>
    </row>
    <row r="8" spans="1:10" s="8" customFormat="1" ht="19.350000000000001" customHeight="1">
      <c r="A8" s="124">
        <v>3</v>
      </c>
      <c r="B8" s="114" t="s">
        <v>51</v>
      </c>
      <c r="C8" s="242">
        <v>34304</v>
      </c>
      <c r="D8" s="242">
        <v>2024</v>
      </c>
      <c r="E8" s="242">
        <v>31501</v>
      </c>
      <c r="F8" s="242">
        <v>37423</v>
      </c>
      <c r="G8" s="242">
        <v>18623</v>
      </c>
      <c r="H8" s="242">
        <v>20244.753000000001</v>
      </c>
      <c r="I8" s="242">
        <v>317</v>
      </c>
      <c r="J8" s="242">
        <v>314</v>
      </c>
    </row>
    <row r="9" spans="1:10" s="8" customFormat="1" ht="19.350000000000001" customHeight="1">
      <c r="A9" s="124">
        <v>4</v>
      </c>
      <c r="B9" s="114" t="s">
        <v>52</v>
      </c>
      <c r="C9" s="242">
        <v>0</v>
      </c>
      <c r="D9" s="242">
        <v>0</v>
      </c>
      <c r="E9" s="242">
        <v>0</v>
      </c>
      <c r="F9" s="242">
        <v>0</v>
      </c>
      <c r="G9" s="242">
        <v>0</v>
      </c>
      <c r="H9" s="242">
        <v>0</v>
      </c>
      <c r="I9" s="242">
        <v>0</v>
      </c>
      <c r="J9" s="242">
        <v>0</v>
      </c>
    </row>
    <row r="10" spans="1:10" ht="19.350000000000001" customHeight="1">
      <c r="A10" s="124">
        <v>5</v>
      </c>
      <c r="B10" s="36" t="s">
        <v>53</v>
      </c>
      <c r="C10" s="242">
        <v>0</v>
      </c>
      <c r="D10" s="242">
        <v>0</v>
      </c>
      <c r="E10" s="242">
        <v>0</v>
      </c>
      <c r="F10" s="242">
        <v>0</v>
      </c>
      <c r="G10" s="242">
        <f>Einzelansätze!G38</f>
        <v>4656</v>
      </c>
      <c r="H10" s="242">
        <f>Einzelansätze!H38</f>
        <v>7236</v>
      </c>
      <c r="I10" s="242">
        <f>Einzelansätze!I38</f>
        <v>0</v>
      </c>
      <c r="J10" s="242">
        <f>Einzelansätze!J38</f>
        <v>0</v>
      </c>
    </row>
    <row r="11" spans="1:10" ht="19.350000000000001" customHeight="1">
      <c r="A11" s="124">
        <v>6</v>
      </c>
      <c r="B11" s="37" t="s">
        <v>48</v>
      </c>
      <c r="C11" s="220">
        <f>SUM(C6:C10)</f>
        <v>46163.096389999999</v>
      </c>
      <c r="D11" s="220">
        <f t="shared" ref="D11:J11" si="0">SUM(D6:D10)</f>
        <v>15614.75445</v>
      </c>
      <c r="E11" s="220">
        <f t="shared" si="0"/>
        <v>82379</v>
      </c>
      <c r="F11" s="220">
        <f t="shared" si="0"/>
        <v>101119.23699999999</v>
      </c>
      <c r="G11" s="220">
        <f t="shared" si="0"/>
        <v>81729</v>
      </c>
      <c r="H11" s="220">
        <f t="shared" si="0"/>
        <v>88311.752999999997</v>
      </c>
      <c r="I11" s="220">
        <f t="shared" si="0"/>
        <v>40717</v>
      </c>
      <c r="J11" s="220">
        <f t="shared" si="0"/>
        <v>16130</v>
      </c>
    </row>
    <row r="12" spans="1:10" s="8" customFormat="1" ht="19.350000000000001" customHeight="1">
      <c r="A12" s="124">
        <v>7</v>
      </c>
      <c r="B12" s="109" t="s">
        <v>92</v>
      </c>
      <c r="C12" s="219">
        <v>-15890</v>
      </c>
      <c r="D12" s="219">
        <v>-16648</v>
      </c>
      <c r="E12" s="219">
        <v>-17975.52</v>
      </c>
      <c r="F12" s="219">
        <v>-17031.106780000002</v>
      </c>
      <c r="G12" s="219">
        <v>-18687.907699999996</v>
      </c>
      <c r="H12" s="219">
        <v>-17421.932000000001</v>
      </c>
      <c r="I12" s="219">
        <v>-17795.1944</v>
      </c>
      <c r="J12" s="219">
        <v>-17146.794430000002</v>
      </c>
    </row>
    <row r="13" spans="1:10" s="8" customFormat="1" ht="19.350000000000001" customHeight="1">
      <c r="A13" s="124">
        <v>8</v>
      </c>
      <c r="B13" s="114" t="s">
        <v>37</v>
      </c>
      <c r="C13" s="219">
        <v>9263</v>
      </c>
      <c r="D13" s="219">
        <v>9296</v>
      </c>
      <c r="E13" s="219">
        <v>10095</v>
      </c>
      <c r="F13" s="219">
        <v>10102.555550000001</v>
      </c>
      <c r="G13" s="219">
        <v>9926.6549999999988</v>
      </c>
      <c r="H13" s="219">
        <v>10223.531999999999</v>
      </c>
      <c r="I13" s="219">
        <v>10542.084999999999</v>
      </c>
      <c r="J13" s="219">
        <v>10581.496999999999</v>
      </c>
    </row>
    <row r="14" spans="1:10" s="8" customFormat="1" ht="19.350000000000001" customHeight="1">
      <c r="A14" s="124">
        <v>9</v>
      </c>
      <c r="B14" s="114" t="s">
        <v>43</v>
      </c>
      <c r="C14" s="219">
        <v>112</v>
      </c>
      <c r="D14" s="219">
        <v>64</v>
      </c>
      <c r="E14" s="219">
        <v>19</v>
      </c>
      <c r="F14" s="219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8" customFormat="1" ht="19.350000000000001" customHeight="1">
      <c r="A15" s="124">
        <v>10</v>
      </c>
      <c r="B15" s="114" t="s">
        <v>93</v>
      </c>
      <c r="C15" s="219">
        <v>2942</v>
      </c>
      <c r="D15" s="219">
        <v>5406</v>
      </c>
      <c r="E15" s="219">
        <v>1800</v>
      </c>
      <c r="F15" s="219">
        <v>1711</v>
      </c>
      <c r="G15" s="219">
        <v>2856</v>
      </c>
      <c r="H15" s="219">
        <v>2922</v>
      </c>
      <c r="I15" s="219">
        <v>2951</v>
      </c>
      <c r="J15" s="219">
        <v>2459</v>
      </c>
    </row>
    <row r="16" spans="1:10" s="8" customFormat="1" ht="19.350000000000001" customHeight="1">
      <c r="A16" s="124">
        <v>11</v>
      </c>
      <c r="B16" s="36" t="s">
        <v>44</v>
      </c>
      <c r="C16" s="219">
        <v>8270</v>
      </c>
      <c r="D16" s="219">
        <v>10758</v>
      </c>
      <c r="E16" s="219">
        <v>27149</v>
      </c>
      <c r="F16" s="219">
        <v>46926.64</v>
      </c>
      <c r="G16" s="219">
        <v>55253</v>
      </c>
      <c r="H16" s="219">
        <v>44300</v>
      </c>
      <c r="I16" s="219">
        <v>20459</v>
      </c>
      <c r="J16" s="219">
        <v>2344</v>
      </c>
    </row>
    <row r="17" spans="1:11" s="8" customFormat="1" ht="19.350000000000001" customHeight="1">
      <c r="A17" s="124">
        <v>12</v>
      </c>
      <c r="B17" s="36" t="s">
        <v>55</v>
      </c>
      <c r="C17" s="219">
        <v>0</v>
      </c>
      <c r="D17" s="219">
        <v>0</v>
      </c>
      <c r="E17" s="219">
        <v>0</v>
      </c>
      <c r="F17" s="241">
        <v>0</v>
      </c>
      <c r="G17" s="241">
        <v>0</v>
      </c>
      <c r="H17" s="241">
        <v>0</v>
      </c>
      <c r="I17" s="241">
        <v>0</v>
      </c>
      <c r="J17" s="241">
        <v>0</v>
      </c>
    </row>
    <row r="18" spans="1:11" s="8" customFormat="1" ht="19.350000000000001" customHeight="1">
      <c r="A18" s="124">
        <v>13</v>
      </c>
      <c r="B18" s="36" t="s">
        <v>45</v>
      </c>
      <c r="C18" s="219">
        <v>1378</v>
      </c>
      <c r="D18" s="219">
        <v>140</v>
      </c>
      <c r="E18" s="219">
        <v>4142</v>
      </c>
      <c r="F18" s="219">
        <v>2729.94623</v>
      </c>
      <c r="G18" s="219">
        <v>4425</v>
      </c>
      <c r="H18" s="219">
        <v>6181.6203999999998</v>
      </c>
      <c r="I18" s="219">
        <v>1927.1204</v>
      </c>
      <c r="J18" s="219">
        <v>33</v>
      </c>
      <c r="K18" s="270" t="s">
        <v>168</v>
      </c>
    </row>
    <row r="19" spans="1:11" ht="19.350000000000001" customHeight="1">
      <c r="A19" s="124">
        <v>14</v>
      </c>
      <c r="B19" s="36" t="s">
        <v>46</v>
      </c>
      <c r="C19" s="219">
        <v>40088</v>
      </c>
      <c r="D19" s="219">
        <f>7551-952</f>
        <v>6599</v>
      </c>
      <c r="E19" s="219">
        <v>57150</v>
      </c>
      <c r="F19" s="219">
        <v>56680</v>
      </c>
      <c r="G19" s="219">
        <f>Einzelansätze!G18</f>
        <v>27956.6</v>
      </c>
      <c r="H19" s="219">
        <f>Einzelansätze!H18</f>
        <v>42107.130000000005</v>
      </c>
      <c r="I19" s="219">
        <f>Einzelansätze!I18</f>
        <v>22633</v>
      </c>
      <c r="J19" s="219">
        <f>Einzelansätze!J18</f>
        <v>17859</v>
      </c>
    </row>
    <row r="20" spans="1:11" ht="17.25" customHeight="1">
      <c r="A20" s="271">
        <v>15</v>
      </c>
      <c r="B20" s="37" t="s">
        <v>47</v>
      </c>
      <c r="C20" s="220">
        <f>SUM(C12:C19)</f>
        <v>46163</v>
      </c>
      <c r="D20" s="220">
        <f t="shared" ref="D20:J20" si="1">SUM(D12:D19)</f>
        <v>15615</v>
      </c>
      <c r="E20" s="220">
        <f t="shared" si="1"/>
        <v>82379.48</v>
      </c>
      <c r="F20" s="220">
        <f t="shared" si="1"/>
        <v>101119.035</v>
      </c>
      <c r="G20" s="220">
        <f t="shared" si="1"/>
        <v>81729.347299999994</v>
      </c>
      <c r="H20" s="220">
        <f t="shared" si="1"/>
        <v>88312.350399999996</v>
      </c>
      <c r="I20" s="220">
        <f t="shared" si="1"/>
        <v>40717.010999999999</v>
      </c>
      <c r="J20" s="220">
        <f t="shared" si="1"/>
        <v>16129.702569999998</v>
      </c>
    </row>
    <row r="22" spans="1:11">
      <c r="C22" s="221"/>
      <c r="D22" s="221"/>
      <c r="E22" s="221"/>
      <c r="F22" s="221"/>
      <c r="G22" s="221"/>
      <c r="H22" s="221"/>
      <c r="I22" s="221"/>
      <c r="J22" s="221"/>
    </row>
  </sheetData>
  <mergeCells count="6">
    <mergeCell ref="G3:H3"/>
    <mergeCell ref="I3:J3"/>
    <mergeCell ref="A3:B3"/>
    <mergeCell ref="A1:J1"/>
    <mergeCell ref="C2:J2"/>
    <mergeCell ref="A2:B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&amp;L&amp;"Arial,Fett"&amp;12Wirtschaftsplan
für sonstige Sondervermögen&amp;RAlle Angaben in T€, sofern nicht anders angegeben</oddHead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9"/>
  <sheetViews>
    <sheetView showRuler="0" view="pageLayout" topLeftCell="A52" zoomScale="50" zoomScaleNormal="100" zoomScalePageLayoutView="50" workbookViewId="0">
      <selection activeCell="H141" sqref="H141"/>
    </sheetView>
  </sheetViews>
  <sheetFormatPr baseColWidth="10" defaultColWidth="5" defaultRowHeight="12.75"/>
  <cols>
    <col min="1" max="1" width="4.28515625" customWidth="1"/>
    <col min="2" max="2" width="59.85546875" bestFit="1" customWidth="1"/>
    <col min="3" max="3" width="64.85546875" customWidth="1"/>
    <col min="4" max="4" width="16.42578125" style="264" customWidth="1"/>
    <col min="5" max="5" width="9.28515625" customWidth="1"/>
    <col min="6" max="13" width="12.7109375" customWidth="1"/>
    <col min="14" max="22" width="0" hidden="1" customWidth="1"/>
  </cols>
  <sheetData>
    <row r="1" spans="1:14" ht="22.5" customHeight="1">
      <c r="A1" s="320" t="s">
        <v>62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2"/>
    </row>
    <row r="2" spans="1:14" ht="15.75" customHeight="1">
      <c r="A2" s="325" t="s">
        <v>54</v>
      </c>
      <c r="B2" s="326"/>
      <c r="C2" s="329" t="s">
        <v>142</v>
      </c>
      <c r="D2" s="329"/>
      <c r="E2" s="329"/>
      <c r="F2" s="329"/>
      <c r="G2" s="329"/>
      <c r="H2" s="329"/>
      <c r="I2" s="329"/>
      <c r="J2" s="129"/>
      <c r="K2" s="129"/>
      <c r="L2" s="129"/>
      <c r="M2" s="130"/>
      <c r="N2" s="104"/>
    </row>
    <row r="3" spans="1:14" ht="15.75" customHeight="1">
      <c r="A3" s="327"/>
      <c r="B3" s="328"/>
      <c r="C3" s="330"/>
      <c r="D3" s="330"/>
      <c r="E3" s="330"/>
      <c r="F3" s="330"/>
      <c r="G3" s="330"/>
      <c r="H3" s="330"/>
      <c r="I3" s="330"/>
      <c r="J3" s="323" t="s">
        <v>41</v>
      </c>
      <c r="K3" s="324"/>
      <c r="L3" s="323" t="s">
        <v>40</v>
      </c>
      <c r="M3" s="324"/>
      <c r="N3" s="104"/>
    </row>
    <row r="4" spans="1:14" ht="25.5" customHeight="1">
      <c r="A4" s="55" t="s">
        <v>17</v>
      </c>
      <c r="B4" s="56" t="s">
        <v>15</v>
      </c>
      <c r="C4" s="191" t="s">
        <v>18</v>
      </c>
      <c r="D4" s="318" t="s">
        <v>56</v>
      </c>
      <c r="E4" s="192" t="s">
        <v>19</v>
      </c>
      <c r="F4" s="182" t="s">
        <v>82</v>
      </c>
      <c r="G4" s="182" t="s">
        <v>82</v>
      </c>
      <c r="H4" s="182" t="s">
        <v>83</v>
      </c>
      <c r="I4" s="182" t="s">
        <v>84</v>
      </c>
      <c r="J4" s="182" t="s">
        <v>85</v>
      </c>
      <c r="K4" s="182" t="s">
        <v>85</v>
      </c>
      <c r="L4" s="183" t="s">
        <v>85</v>
      </c>
      <c r="M4" s="184" t="s">
        <v>85</v>
      </c>
    </row>
    <row r="5" spans="1:14" ht="56.25" customHeight="1">
      <c r="A5" s="57"/>
      <c r="B5" s="206"/>
      <c r="C5" s="193"/>
      <c r="D5" s="319"/>
      <c r="E5" s="194" t="s">
        <v>20</v>
      </c>
      <c r="F5" s="185">
        <v>2015</v>
      </c>
      <c r="G5" s="185">
        <v>2016</v>
      </c>
      <c r="H5" s="185">
        <v>2017</v>
      </c>
      <c r="I5" s="185">
        <v>2017</v>
      </c>
      <c r="J5" s="198">
        <v>2018</v>
      </c>
      <c r="K5" s="198">
        <v>2019</v>
      </c>
      <c r="L5" s="187">
        <v>2020</v>
      </c>
      <c r="M5" s="186">
        <v>2021</v>
      </c>
    </row>
    <row r="6" spans="1:14">
      <c r="A6" s="58">
        <v>1</v>
      </c>
      <c r="B6" s="59" t="s">
        <v>21</v>
      </c>
      <c r="C6" s="60"/>
      <c r="D6" s="250"/>
      <c r="E6" s="61"/>
      <c r="F6" s="62"/>
      <c r="G6" s="62"/>
      <c r="H6" s="62"/>
      <c r="I6" s="63"/>
      <c r="J6" s="63"/>
      <c r="K6" s="64"/>
      <c r="L6" s="62"/>
      <c r="M6" s="63"/>
    </row>
    <row r="7" spans="1:14">
      <c r="A7" s="58"/>
      <c r="B7" s="67" t="s">
        <v>23</v>
      </c>
      <c r="C7" s="68"/>
      <c r="D7" s="251"/>
      <c r="E7" s="69"/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</row>
    <row r="8" spans="1:14">
      <c r="A8" s="58"/>
      <c r="B8" s="65"/>
      <c r="C8" s="60"/>
      <c r="D8" s="250"/>
      <c r="E8" s="61"/>
      <c r="F8" s="73"/>
      <c r="G8" s="73"/>
      <c r="H8" s="62"/>
      <c r="I8" s="66"/>
      <c r="J8" s="63"/>
      <c r="K8" s="64"/>
      <c r="L8" s="62"/>
      <c r="M8" s="63"/>
    </row>
    <row r="9" spans="1:14">
      <c r="A9" s="58">
        <v>2</v>
      </c>
      <c r="B9" s="59" t="s">
        <v>24</v>
      </c>
      <c r="C9" s="60"/>
      <c r="D9" s="250"/>
      <c r="E9" s="61"/>
      <c r="F9" s="73"/>
      <c r="G9" s="73"/>
      <c r="H9" s="62"/>
      <c r="I9" s="66"/>
      <c r="J9" s="63"/>
      <c r="K9" s="64"/>
      <c r="L9" s="62"/>
      <c r="M9" s="63"/>
    </row>
    <row r="10" spans="1:14">
      <c r="A10" s="58"/>
      <c r="B10" s="65" t="s">
        <v>105</v>
      </c>
      <c r="C10" s="105" t="s">
        <v>109</v>
      </c>
      <c r="D10" s="249">
        <v>40667</v>
      </c>
      <c r="E10" s="61">
        <v>0</v>
      </c>
      <c r="F10" s="73">
        <v>97</v>
      </c>
      <c r="G10" s="73">
        <v>96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</row>
    <row r="11" spans="1:14" ht="6.75" customHeight="1">
      <c r="A11" s="58"/>
      <c r="B11" s="65"/>
      <c r="C11" s="105"/>
      <c r="D11" s="249"/>
      <c r="E11" s="61"/>
      <c r="F11" s="73"/>
      <c r="G11" s="73"/>
      <c r="H11" s="73"/>
      <c r="I11" s="73"/>
      <c r="J11" s="73"/>
      <c r="K11" s="73"/>
      <c r="L11" s="73"/>
      <c r="M11" s="73"/>
    </row>
    <row r="12" spans="1:14">
      <c r="A12" s="58"/>
      <c r="B12" s="59"/>
      <c r="C12" s="103" t="s">
        <v>96</v>
      </c>
      <c r="D12" s="249">
        <v>41087</v>
      </c>
      <c r="E12" s="61">
        <v>0</v>
      </c>
      <c r="F12" s="62">
        <v>245</v>
      </c>
      <c r="G12" s="62">
        <v>121</v>
      </c>
      <c r="H12" s="62">
        <v>1360</v>
      </c>
      <c r="I12" s="62">
        <v>1150</v>
      </c>
      <c r="J12" s="62">
        <v>0</v>
      </c>
      <c r="K12" s="62">
        <v>0</v>
      </c>
      <c r="L12" s="62">
        <v>0</v>
      </c>
      <c r="M12" s="62">
        <v>0</v>
      </c>
    </row>
    <row r="13" spans="1:14" ht="6.75" customHeight="1">
      <c r="A13" s="58"/>
      <c r="B13" s="59"/>
      <c r="C13" s="207"/>
      <c r="D13" s="249"/>
      <c r="E13" s="61"/>
      <c r="F13" s="62"/>
      <c r="G13" s="62"/>
      <c r="H13" s="62"/>
      <c r="I13" s="62"/>
      <c r="J13" s="62"/>
      <c r="K13" s="62"/>
      <c r="L13" s="62"/>
      <c r="M13" s="62"/>
    </row>
    <row r="14" spans="1:14">
      <c r="A14" s="58"/>
      <c r="B14" s="59"/>
      <c r="C14" s="240" t="s">
        <v>140</v>
      </c>
      <c r="D14" s="249"/>
      <c r="E14" s="61">
        <v>0</v>
      </c>
      <c r="F14" s="62">
        <v>0</v>
      </c>
      <c r="G14" s="62">
        <v>0</v>
      </c>
      <c r="H14" s="62">
        <v>0</v>
      </c>
      <c r="I14" s="62">
        <v>0</v>
      </c>
      <c r="J14" s="62">
        <v>2100</v>
      </c>
      <c r="K14" s="62">
        <v>0</v>
      </c>
      <c r="L14" s="62">
        <v>0</v>
      </c>
      <c r="M14" s="62">
        <v>0</v>
      </c>
    </row>
    <row r="15" spans="1:14" ht="6.75" customHeight="1">
      <c r="A15" s="58"/>
      <c r="B15" s="59"/>
      <c r="C15" s="207"/>
      <c r="D15" s="249"/>
      <c r="E15" s="61"/>
      <c r="F15" s="62"/>
      <c r="G15" s="62"/>
      <c r="H15" s="62"/>
      <c r="I15" s="62"/>
      <c r="J15" s="62"/>
      <c r="K15" s="62"/>
      <c r="L15" s="62"/>
      <c r="M15" s="62"/>
    </row>
    <row r="16" spans="1:14" ht="25.5">
      <c r="A16" s="58"/>
      <c r="B16" s="74"/>
      <c r="C16" s="202" t="s">
        <v>97</v>
      </c>
      <c r="D16" s="249"/>
      <c r="E16" s="75">
        <v>50</v>
      </c>
      <c r="F16" s="76">
        <v>0</v>
      </c>
      <c r="G16" s="76">
        <v>0</v>
      </c>
      <c r="H16" s="76">
        <v>0</v>
      </c>
      <c r="I16" s="76">
        <v>0</v>
      </c>
      <c r="J16" s="76">
        <v>138</v>
      </c>
      <c r="K16" s="76">
        <v>0</v>
      </c>
      <c r="L16" s="76">
        <v>0</v>
      </c>
      <c r="M16" s="76">
        <v>0</v>
      </c>
    </row>
    <row r="17" spans="1:13" ht="6.75" customHeight="1">
      <c r="A17" s="106"/>
      <c r="B17" s="74"/>
      <c r="C17" s="202"/>
      <c r="D17" s="252"/>
      <c r="E17" s="75"/>
      <c r="F17" s="76"/>
      <c r="G17" s="76"/>
      <c r="H17" s="76"/>
      <c r="I17" s="76"/>
      <c r="J17" s="76"/>
      <c r="K17" s="76"/>
      <c r="L17" s="76"/>
      <c r="M17" s="76"/>
    </row>
    <row r="18" spans="1:13" ht="25.5">
      <c r="A18" s="106"/>
      <c r="B18" s="74"/>
      <c r="C18" s="202" t="s">
        <v>98</v>
      </c>
      <c r="D18" s="252"/>
      <c r="E18" s="75">
        <v>50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2500</v>
      </c>
      <c r="L18" s="76">
        <v>0</v>
      </c>
      <c r="M18" s="76">
        <v>0</v>
      </c>
    </row>
    <row r="19" spans="1:13" ht="6.75" customHeight="1">
      <c r="A19" s="106"/>
      <c r="B19" s="74"/>
      <c r="C19" s="202"/>
      <c r="D19" s="252"/>
      <c r="E19" s="75"/>
      <c r="F19" s="76"/>
      <c r="G19" s="76"/>
      <c r="H19" s="76"/>
      <c r="I19" s="76"/>
      <c r="J19" s="76"/>
      <c r="K19" s="76"/>
      <c r="L19" s="76"/>
      <c r="M19" s="76"/>
    </row>
    <row r="20" spans="1:13">
      <c r="A20" s="106"/>
      <c r="B20" s="74" t="s">
        <v>106</v>
      </c>
      <c r="C20" s="202" t="s">
        <v>99</v>
      </c>
      <c r="D20" s="252"/>
      <c r="E20" s="75">
        <v>50</v>
      </c>
      <c r="F20" s="76">
        <v>10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</row>
    <row r="21" spans="1:13" ht="6.75" customHeight="1">
      <c r="A21" s="106"/>
      <c r="B21" s="74"/>
      <c r="C21" s="202"/>
      <c r="D21" s="252"/>
      <c r="E21" s="75"/>
      <c r="F21" s="76"/>
      <c r="G21" s="76"/>
      <c r="H21" s="76"/>
      <c r="I21" s="76"/>
      <c r="J21" s="76"/>
      <c r="K21" s="76"/>
      <c r="L21" s="76"/>
      <c r="M21" s="76"/>
    </row>
    <row r="22" spans="1:13">
      <c r="A22" s="106"/>
      <c r="B22" s="74"/>
      <c r="C22" s="202" t="s">
        <v>116</v>
      </c>
      <c r="D22" s="252"/>
      <c r="E22" s="75">
        <v>50</v>
      </c>
      <c r="F22" s="76">
        <v>1017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</row>
    <row r="23" spans="1:13" ht="6.75" customHeight="1">
      <c r="A23" s="106"/>
      <c r="B23" s="74"/>
      <c r="C23" s="202"/>
      <c r="D23" s="252"/>
      <c r="E23" s="75"/>
      <c r="F23" s="76"/>
      <c r="G23" s="76"/>
      <c r="H23" s="76"/>
      <c r="I23" s="76"/>
      <c r="J23" s="76"/>
      <c r="K23" s="76"/>
      <c r="L23" s="76"/>
      <c r="M23" s="76"/>
    </row>
    <row r="24" spans="1:13">
      <c r="A24" s="106"/>
      <c r="B24" s="74"/>
      <c r="C24" s="202" t="s">
        <v>111</v>
      </c>
      <c r="D24" s="252"/>
      <c r="E24" s="75">
        <v>50</v>
      </c>
      <c r="F24" s="76">
        <v>436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</row>
    <row r="25" spans="1:13" ht="6.75" customHeight="1">
      <c r="A25" s="106"/>
      <c r="B25" s="74"/>
      <c r="C25" s="202"/>
      <c r="D25" s="252"/>
      <c r="E25" s="75"/>
      <c r="F25" s="76"/>
      <c r="G25" s="76"/>
      <c r="H25" s="76"/>
      <c r="I25" s="76"/>
      <c r="J25" s="76"/>
      <c r="K25" s="76"/>
      <c r="L25" s="76"/>
      <c r="M25" s="76"/>
    </row>
    <row r="26" spans="1:13">
      <c r="A26" s="106"/>
      <c r="B26" s="74"/>
      <c r="C26" s="201" t="s">
        <v>100</v>
      </c>
      <c r="D26" s="252"/>
      <c r="E26" s="75">
        <v>0</v>
      </c>
      <c r="F26" s="76">
        <v>0</v>
      </c>
      <c r="G26" s="76">
        <v>0</v>
      </c>
      <c r="H26" s="76">
        <v>0</v>
      </c>
      <c r="I26" s="76">
        <v>0</v>
      </c>
      <c r="J26" s="76">
        <v>100</v>
      </c>
      <c r="K26" s="76">
        <v>115</v>
      </c>
      <c r="L26" s="76">
        <v>0</v>
      </c>
      <c r="M26" s="76">
        <v>0</v>
      </c>
    </row>
    <row r="27" spans="1:13" ht="6.75" customHeight="1">
      <c r="A27" s="106"/>
      <c r="B27" s="74"/>
      <c r="C27" s="202"/>
      <c r="D27" s="252"/>
      <c r="E27" s="75"/>
      <c r="F27" s="76"/>
      <c r="G27" s="76"/>
      <c r="H27" s="76"/>
      <c r="I27" s="76"/>
      <c r="J27" s="76"/>
      <c r="K27" s="76"/>
      <c r="L27" s="76"/>
      <c r="M27" s="76"/>
    </row>
    <row r="28" spans="1:13">
      <c r="A28" s="106"/>
      <c r="B28" s="74"/>
      <c r="C28" s="201" t="s">
        <v>119</v>
      </c>
      <c r="D28" s="252"/>
      <c r="E28" s="75">
        <v>75</v>
      </c>
      <c r="F28" s="76">
        <v>0</v>
      </c>
      <c r="G28" s="76">
        <v>0</v>
      </c>
      <c r="H28" s="76">
        <v>0</v>
      </c>
      <c r="I28" s="76">
        <v>800</v>
      </c>
      <c r="J28" s="76">
        <v>0</v>
      </c>
      <c r="K28" s="76">
        <v>2560</v>
      </c>
      <c r="L28" s="76">
        <v>0</v>
      </c>
      <c r="M28" s="76">
        <v>0</v>
      </c>
    </row>
    <row r="29" spans="1:13" ht="6.75" customHeight="1">
      <c r="A29" s="106"/>
      <c r="B29" s="74"/>
      <c r="C29" s="202"/>
      <c r="D29" s="252"/>
      <c r="E29" s="75"/>
      <c r="F29" s="76"/>
      <c r="G29" s="76"/>
      <c r="H29" s="76"/>
      <c r="I29" s="76"/>
      <c r="J29" s="76"/>
      <c r="K29" s="76"/>
      <c r="L29" s="76"/>
      <c r="M29" s="76"/>
    </row>
    <row r="30" spans="1:13">
      <c r="A30" s="106"/>
      <c r="B30" s="74"/>
      <c r="C30" s="201" t="s">
        <v>141</v>
      </c>
      <c r="D30" s="252"/>
      <c r="E30" s="75">
        <v>75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3000</v>
      </c>
      <c r="L30" s="76">
        <v>0</v>
      </c>
      <c r="M30" s="76">
        <v>0</v>
      </c>
    </row>
    <row r="31" spans="1:13" ht="6.75" customHeight="1">
      <c r="A31" s="106"/>
      <c r="B31" s="74"/>
      <c r="C31" s="202"/>
      <c r="D31" s="252"/>
      <c r="E31" s="75"/>
      <c r="F31" s="76"/>
      <c r="G31" s="76"/>
      <c r="H31" s="76"/>
      <c r="I31" s="76"/>
      <c r="J31" s="76"/>
      <c r="K31" s="76"/>
      <c r="L31" s="76"/>
      <c r="M31" s="76"/>
    </row>
    <row r="32" spans="1:13">
      <c r="A32" s="106"/>
      <c r="B32" s="74"/>
      <c r="C32" s="202" t="s">
        <v>101</v>
      </c>
      <c r="D32" s="252">
        <v>42340</v>
      </c>
      <c r="E32" s="75">
        <v>35</v>
      </c>
      <c r="F32" s="76">
        <v>0</v>
      </c>
      <c r="G32" s="76">
        <v>0</v>
      </c>
      <c r="H32" s="76">
        <v>0</v>
      </c>
      <c r="I32" s="76">
        <v>1215</v>
      </c>
      <c r="J32" s="76">
        <v>762</v>
      </c>
      <c r="K32" s="76">
        <v>0</v>
      </c>
      <c r="L32" s="76">
        <v>0</v>
      </c>
      <c r="M32" s="76">
        <v>0</v>
      </c>
    </row>
    <row r="33" spans="1:13" ht="6.75" customHeight="1">
      <c r="A33" s="106"/>
      <c r="B33" s="74"/>
      <c r="C33" s="202"/>
      <c r="D33" s="252"/>
      <c r="E33" s="75"/>
      <c r="F33" s="76"/>
      <c r="G33" s="76"/>
      <c r="H33" s="76"/>
      <c r="I33" s="76"/>
      <c r="J33" s="76"/>
      <c r="K33" s="76"/>
      <c r="L33" s="76"/>
      <c r="M33" s="76"/>
    </row>
    <row r="34" spans="1:13" ht="25.5">
      <c r="A34" s="106"/>
      <c r="B34" s="74"/>
      <c r="C34" s="202" t="s">
        <v>102</v>
      </c>
      <c r="D34" s="252"/>
      <c r="E34" s="75">
        <v>50</v>
      </c>
      <c r="F34" s="76">
        <v>0</v>
      </c>
      <c r="G34" s="76">
        <v>0</v>
      </c>
      <c r="H34" s="76">
        <v>0</v>
      </c>
      <c r="I34" s="76">
        <v>0</v>
      </c>
      <c r="J34" s="76">
        <v>1813</v>
      </c>
      <c r="K34" s="76">
        <v>0</v>
      </c>
      <c r="L34" s="76">
        <v>0</v>
      </c>
      <c r="M34" s="76">
        <v>0</v>
      </c>
    </row>
    <row r="35" spans="1:13" ht="6.75" customHeight="1">
      <c r="A35" s="106"/>
      <c r="B35" s="74"/>
      <c r="C35" s="202"/>
      <c r="D35" s="252"/>
      <c r="E35" s="75"/>
      <c r="F35" s="76"/>
      <c r="G35" s="76"/>
      <c r="H35" s="76"/>
      <c r="I35" s="76"/>
      <c r="J35" s="76"/>
      <c r="K35" s="76"/>
      <c r="L35" s="76"/>
      <c r="M35" s="76"/>
    </row>
    <row r="36" spans="1:13">
      <c r="A36" s="106"/>
      <c r="B36" s="74" t="s">
        <v>143</v>
      </c>
      <c r="C36" s="202" t="s">
        <v>110</v>
      </c>
      <c r="D36" s="252"/>
      <c r="E36" s="75">
        <v>50</v>
      </c>
      <c r="F36" s="76">
        <v>188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</row>
    <row r="37" spans="1:13" ht="6" customHeight="1">
      <c r="A37" s="106"/>
      <c r="B37" s="74"/>
      <c r="C37" s="202"/>
      <c r="D37" s="252"/>
      <c r="E37" s="75"/>
      <c r="F37" s="76"/>
      <c r="G37" s="76"/>
      <c r="H37" s="76"/>
      <c r="I37" s="76"/>
      <c r="J37" s="76"/>
      <c r="K37" s="76"/>
      <c r="L37" s="76"/>
      <c r="M37" s="76"/>
    </row>
    <row r="38" spans="1:13">
      <c r="A38" s="106"/>
      <c r="B38" s="74"/>
      <c r="C38" s="202" t="s">
        <v>144</v>
      </c>
      <c r="D38" s="252"/>
      <c r="E38" s="75">
        <v>0</v>
      </c>
      <c r="F38" s="76">
        <v>5805.7152400000004</v>
      </c>
      <c r="G38" s="76">
        <v>6983.3194000000003</v>
      </c>
      <c r="H38" s="76">
        <v>40000</v>
      </c>
      <c r="I38" s="76">
        <v>51509.887000000002</v>
      </c>
      <c r="J38" s="76">
        <v>48000</v>
      </c>
      <c r="K38" s="76">
        <v>50000</v>
      </c>
      <c r="L38" s="76">
        <v>20000</v>
      </c>
      <c r="M38" s="76">
        <v>2000</v>
      </c>
    </row>
    <row r="39" spans="1:13" ht="6.75" customHeight="1">
      <c r="A39" s="106"/>
      <c r="B39" s="74"/>
      <c r="C39" s="202"/>
      <c r="D39" s="252"/>
      <c r="E39" s="75"/>
      <c r="F39" s="76"/>
      <c r="G39" s="76"/>
      <c r="H39" s="76"/>
      <c r="I39" s="76"/>
      <c r="J39" s="76"/>
      <c r="K39" s="76"/>
      <c r="L39" s="76"/>
      <c r="M39" s="76"/>
    </row>
    <row r="40" spans="1:13">
      <c r="A40" s="106"/>
      <c r="B40" s="74"/>
      <c r="C40" s="202" t="s">
        <v>145</v>
      </c>
      <c r="D40" s="252"/>
      <c r="E40" s="75">
        <v>0</v>
      </c>
      <c r="F40" s="76">
        <v>5.6492100000000001</v>
      </c>
      <c r="G40" s="76">
        <v>0</v>
      </c>
      <c r="H40" s="76">
        <v>0</v>
      </c>
      <c r="I40" s="76">
        <v>6800</v>
      </c>
      <c r="J40" s="76">
        <v>0</v>
      </c>
      <c r="K40" s="76">
        <v>0</v>
      </c>
      <c r="L40" s="76">
        <v>0</v>
      </c>
      <c r="M40" s="76">
        <v>0</v>
      </c>
    </row>
    <row r="41" spans="1:13" ht="6.75" customHeight="1">
      <c r="A41" s="106"/>
      <c r="B41" s="74"/>
      <c r="C41" s="202"/>
      <c r="D41" s="252"/>
      <c r="E41" s="75"/>
      <c r="F41" s="76"/>
      <c r="G41" s="76"/>
      <c r="H41" s="76"/>
      <c r="I41" s="76"/>
      <c r="J41" s="76"/>
      <c r="K41" s="76"/>
      <c r="L41" s="76"/>
      <c r="M41" s="76"/>
    </row>
    <row r="42" spans="1:13">
      <c r="A42" s="106"/>
      <c r="B42" s="74"/>
      <c r="C42" s="202" t="s">
        <v>146</v>
      </c>
      <c r="D42" s="252"/>
      <c r="E42" s="75">
        <v>0</v>
      </c>
      <c r="F42" s="76">
        <v>1253.7249999999999</v>
      </c>
      <c r="G42" s="76">
        <v>597.13504999999998</v>
      </c>
      <c r="H42" s="76">
        <v>200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</row>
    <row r="43" spans="1:13" ht="6.75" customHeight="1">
      <c r="A43" s="106"/>
      <c r="B43" s="74"/>
      <c r="C43" s="202"/>
      <c r="D43" s="252"/>
      <c r="E43" s="75"/>
      <c r="F43" s="76"/>
      <c r="G43" s="76"/>
      <c r="H43" s="76"/>
      <c r="I43" s="76"/>
      <c r="J43" s="76"/>
      <c r="K43" s="76"/>
      <c r="L43" s="76"/>
      <c r="M43" s="76"/>
    </row>
    <row r="44" spans="1:13">
      <c r="A44" s="106"/>
      <c r="B44" s="74"/>
      <c r="C44" s="202" t="s">
        <v>147</v>
      </c>
      <c r="D44" s="252"/>
      <c r="E44" s="75">
        <v>0</v>
      </c>
      <c r="F44" s="76">
        <v>46.55894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</row>
    <row r="45" spans="1:13" ht="6.75" customHeight="1">
      <c r="A45" s="106"/>
      <c r="B45" s="74"/>
      <c r="C45" s="202"/>
      <c r="D45" s="252"/>
      <c r="E45" s="75"/>
      <c r="F45" s="76"/>
      <c r="G45" s="76"/>
      <c r="H45" s="76"/>
      <c r="I45" s="76"/>
      <c r="J45" s="76"/>
      <c r="K45" s="76"/>
      <c r="L45" s="76"/>
      <c r="M45" s="76"/>
    </row>
    <row r="46" spans="1:13">
      <c r="A46" s="106"/>
      <c r="B46" s="74"/>
      <c r="C46" s="202" t="s">
        <v>148</v>
      </c>
      <c r="D46" s="252"/>
      <c r="E46" s="75">
        <v>0</v>
      </c>
      <c r="F46" s="76">
        <v>0</v>
      </c>
      <c r="G46" s="76">
        <v>0</v>
      </c>
      <c r="H46" s="76">
        <v>2</v>
      </c>
      <c r="I46" s="76">
        <v>0</v>
      </c>
      <c r="J46" s="76">
        <v>2</v>
      </c>
      <c r="K46" s="76">
        <v>2</v>
      </c>
      <c r="L46" s="76">
        <v>2</v>
      </c>
      <c r="M46" s="76">
        <v>2</v>
      </c>
    </row>
    <row r="47" spans="1:13" ht="6.75" customHeight="1">
      <c r="A47" s="106"/>
      <c r="B47" s="74"/>
      <c r="C47" s="202"/>
      <c r="D47" s="252"/>
      <c r="E47" s="75"/>
      <c r="F47" s="76"/>
      <c r="G47" s="76"/>
      <c r="H47" s="76"/>
      <c r="I47" s="76"/>
      <c r="J47" s="76"/>
      <c r="K47" s="76"/>
      <c r="L47" s="76"/>
      <c r="M47" s="76"/>
    </row>
    <row r="48" spans="1:13">
      <c r="A48" s="106"/>
      <c r="B48" s="74"/>
      <c r="C48" s="202" t="s">
        <v>149</v>
      </c>
      <c r="D48" s="252"/>
      <c r="E48" s="75">
        <v>100</v>
      </c>
      <c r="F48" s="76">
        <v>0</v>
      </c>
      <c r="G48" s="76">
        <v>0</v>
      </c>
      <c r="H48" s="76">
        <v>20</v>
      </c>
      <c r="I48" s="76">
        <v>33</v>
      </c>
      <c r="J48" s="76">
        <v>20</v>
      </c>
      <c r="K48" s="76">
        <v>20</v>
      </c>
      <c r="L48" s="76">
        <v>20</v>
      </c>
      <c r="M48" s="76">
        <v>20</v>
      </c>
    </row>
    <row r="49" spans="1:13" ht="6.75" customHeight="1">
      <c r="A49" s="106"/>
      <c r="B49" s="74"/>
      <c r="C49" s="202"/>
      <c r="D49" s="252"/>
      <c r="E49" s="75"/>
      <c r="F49" s="76"/>
      <c r="G49" s="76"/>
      <c r="H49" s="76"/>
      <c r="I49" s="76"/>
      <c r="J49" s="76"/>
      <c r="K49" s="76"/>
      <c r="L49" s="76"/>
      <c r="M49" s="76"/>
    </row>
    <row r="50" spans="1:13">
      <c r="A50" s="106"/>
      <c r="B50" s="74"/>
      <c r="C50" s="202" t="s">
        <v>150</v>
      </c>
      <c r="D50" s="252"/>
      <c r="E50" s="75">
        <v>0</v>
      </c>
      <c r="F50" s="76">
        <v>0</v>
      </c>
      <c r="G50" s="76">
        <v>0</v>
      </c>
      <c r="H50" s="76">
        <v>77</v>
      </c>
      <c r="I50" s="76">
        <v>77</v>
      </c>
      <c r="J50" s="76">
        <v>0</v>
      </c>
      <c r="K50" s="76">
        <v>0</v>
      </c>
      <c r="L50" s="76">
        <v>0</v>
      </c>
      <c r="M50" s="76">
        <v>0</v>
      </c>
    </row>
    <row r="51" spans="1:13" ht="6.75" customHeight="1">
      <c r="A51" s="106"/>
      <c r="B51" s="74"/>
      <c r="C51" s="202"/>
      <c r="D51" s="252"/>
      <c r="E51" s="75"/>
      <c r="F51" s="76"/>
      <c r="G51" s="76"/>
      <c r="H51" s="76"/>
      <c r="I51" s="76"/>
      <c r="J51" s="76"/>
      <c r="K51" s="76"/>
      <c r="L51" s="76"/>
      <c r="M51" s="76"/>
    </row>
    <row r="52" spans="1:13">
      <c r="A52" s="106"/>
      <c r="B52" s="74"/>
      <c r="C52" s="202" t="s">
        <v>151</v>
      </c>
      <c r="D52" s="252"/>
      <c r="E52" s="75">
        <v>0</v>
      </c>
      <c r="F52" s="76">
        <v>0</v>
      </c>
      <c r="G52" s="76">
        <v>0</v>
      </c>
      <c r="H52" s="76">
        <v>0</v>
      </c>
      <c r="I52" s="76">
        <v>125</v>
      </c>
      <c r="J52" s="76">
        <v>0</v>
      </c>
      <c r="K52" s="76">
        <v>0</v>
      </c>
      <c r="L52" s="76">
        <v>0</v>
      </c>
      <c r="M52" s="76">
        <v>0</v>
      </c>
    </row>
    <row r="53" spans="1:13" ht="6.75" customHeight="1">
      <c r="A53" s="106"/>
      <c r="B53" s="74"/>
      <c r="C53" s="202"/>
      <c r="D53" s="252"/>
      <c r="E53" s="75"/>
      <c r="F53" s="76"/>
      <c r="G53" s="76"/>
      <c r="H53" s="76"/>
      <c r="I53" s="76"/>
      <c r="J53" s="76"/>
      <c r="K53" s="76"/>
      <c r="L53" s="76"/>
      <c r="M53" s="76"/>
    </row>
    <row r="54" spans="1:13">
      <c r="A54" s="106"/>
      <c r="B54" s="74"/>
      <c r="C54" s="202" t="s">
        <v>152</v>
      </c>
      <c r="D54" s="252"/>
      <c r="E54" s="75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60</v>
      </c>
      <c r="L54" s="76">
        <v>3340</v>
      </c>
      <c r="M54" s="76">
        <v>0</v>
      </c>
    </row>
    <row r="55" spans="1:13" ht="6.75" customHeight="1">
      <c r="A55" s="106"/>
      <c r="B55" s="74"/>
      <c r="C55" s="202"/>
      <c r="D55" s="252"/>
      <c r="E55" s="75"/>
      <c r="F55" s="76"/>
      <c r="G55" s="76"/>
      <c r="H55" s="76"/>
      <c r="I55" s="76"/>
      <c r="J55" s="76"/>
      <c r="K55" s="76"/>
      <c r="L55" s="76"/>
      <c r="M55" s="76"/>
    </row>
    <row r="56" spans="1:13">
      <c r="A56" s="106"/>
      <c r="B56" s="74"/>
      <c r="C56" s="202" t="s">
        <v>153</v>
      </c>
      <c r="D56" s="252"/>
      <c r="E56" s="75">
        <v>0</v>
      </c>
      <c r="F56" s="76">
        <v>0</v>
      </c>
      <c r="G56" s="76">
        <v>0</v>
      </c>
      <c r="H56" s="76">
        <v>0</v>
      </c>
      <c r="I56" s="76">
        <v>55</v>
      </c>
      <c r="J56" s="76">
        <v>0</v>
      </c>
      <c r="K56" s="76">
        <v>0</v>
      </c>
      <c r="L56" s="76">
        <v>0</v>
      </c>
      <c r="M56" s="76">
        <v>0</v>
      </c>
    </row>
    <row r="57" spans="1:13" ht="6.75" customHeight="1">
      <c r="A57" s="106"/>
      <c r="B57" s="74"/>
      <c r="C57" s="202"/>
      <c r="D57" s="252"/>
      <c r="E57" s="75"/>
      <c r="F57" s="76"/>
      <c r="G57" s="76"/>
      <c r="H57" s="76"/>
      <c r="I57" s="76"/>
      <c r="J57" s="76"/>
      <c r="K57" s="76"/>
      <c r="L57" s="76"/>
      <c r="M57" s="76"/>
    </row>
    <row r="58" spans="1:13">
      <c r="A58" s="106"/>
      <c r="B58" s="74"/>
      <c r="C58" s="202" t="s">
        <v>154</v>
      </c>
      <c r="D58" s="252"/>
      <c r="E58" s="75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180</v>
      </c>
      <c r="M58" s="76">
        <v>1000</v>
      </c>
    </row>
    <row r="59" spans="1:13" ht="6.75" customHeight="1">
      <c r="A59" s="106"/>
      <c r="B59" s="74"/>
      <c r="C59" s="202"/>
      <c r="D59" s="252"/>
      <c r="E59" s="75"/>
      <c r="F59" s="76"/>
      <c r="G59" s="76"/>
      <c r="H59" s="76"/>
      <c r="I59" s="76"/>
      <c r="J59" s="76"/>
      <c r="K59" s="76"/>
      <c r="L59" s="76"/>
      <c r="M59" s="76"/>
    </row>
    <row r="60" spans="1:13">
      <c r="A60" s="106"/>
      <c r="B60" s="74"/>
      <c r="C60" s="266" t="s">
        <v>163</v>
      </c>
      <c r="D60" s="252"/>
      <c r="E60" s="75">
        <v>0</v>
      </c>
      <c r="F60" s="76">
        <v>0</v>
      </c>
      <c r="G60" s="76">
        <v>0</v>
      </c>
      <c r="H60" s="76">
        <v>250</v>
      </c>
      <c r="I60" s="76">
        <v>0</v>
      </c>
      <c r="J60" s="76">
        <v>150</v>
      </c>
      <c r="K60" s="76">
        <v>50</v>
      </c>
      <c r="L60" s="76">
        <v>0</v>
      </c>
      <c r="M60" s="76">
        <v>0</v>
      </c>
    </row>
    <row r="61" spans="1:13" ht="6.75" customHeight="1">
      <c r="A61" s="106"/>
      <c r="B61" s="74"/>
      <c r="C61" s="202"/>
      <c r="D61" s="252"/>
      <c r="E61" s="75"/>
      <c r="F61" s="76"/>
      <c r="G61" s="76"/>
      <c r="H61" s="76"/>
      <c r="I61" s="76"/>
      <c r="J61" s="76"/>
      <c r="K61" s="76"/>
      <c r="L61" s="76"/>
      <c r="M61" s="76"/>
    </row>
    <row r="62" spans="1:13">
      <c r="A62" s="106"/>
      <c r="B62" s="74"/>
      <c r="C62" s="266" t="s">
        <v>164</v>
      </c>
      <c r="D62" s="252"/>
      <c r="E62" s="75">
        <v>0</v>
      </c>
      <c r="F62" s="76">
        <v>0</v>
      </c>
      <c r="G62" s="76">
        <v>0</v>
      </c>
      <c r="H62" s="76">
        <v>0</v>
      </c>
      <c r="I62" s="76">
        <v>0</v>
      </c>
      <c r="J62" s="76">
        <v>400</v>
      </c>
      <c r="K62" s="76">
        <v>400</v>
      </c>
      <c r="L62" s="76">
        <v>12000</v>
      </c>
      <c r="M62" s="76">
        <v>12000</v>
      </c>
    </row>
    <row r="63" spans="1:13" ht="6.75" customHeight="1">
      <c r="A63" s="106"/>
      <c r="B63" s="74"/>
      <c r="C63" s="202"/>
      <c r="D63" s="252"/>
      <c r="E63" s="75"/>
      <c r="F63" s="76"/>
      <c r="G63" s="76"/>
      <c r="H63" s="76"/>
      <c r="I63" s="76"/>
      <c r="J63" s="76"/>
      <c r="K63" s="76"/>
      <c r="L63" s="76"/>
      <c r="M63" s="267"/>
    </row>
    <row r="64" spans="1:13">
      <c r="A64" s="106"/>
      <c r="B64" s="74" t="s">
        <v>107</v>
      </c>
      <c r="C64" s="202" t="s">
        <v>109</v>
      </c>
      <c r="D64" s="249">
        <v>41087</v>
      </c>
      <c r="E64" s="75">
        <v>0</v>
      </c>
      <c r="F64" s="76">
        <v>98</v>
      </c>
      <c r="G64" s="76">
        <v>3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</row>
    <row r="65" spans="1:13" ht="6.75" customHeight="1">
      <c r="A65" s="106"/>
      <c r="B65" s="74"/>
      <c r="C65" s="202"/>
      <c r="D65" s="252"/>
      <c r="E65" s="75"/>
      <c r="F65" s="76"/>
      <c r="G65" s="76"/>
      <c r="H65" s="76"/>
      <c r="I65" s="76"/>
      <c r="J65" s="76"/>
      <c r="K65" s="76"/>
      <c r="L65" s="76"/>
      <c r="M65" s="76"/>
    </row>
    <row r="66" spans="1:13">
      <c r="A66" s="106"/>
      <c r="B66" s="74"/>
      <c r="C66" s="202" t="s">
        <v>96</v>
      </c>
      <c r="D66" s="249">
        <v>41087</v>
      </c>
      <c r="E66" s="75">
        <v>0</v>
      </c>
      <c r="F66" s="76">
        <v>0</v>
      </c>
      <c r="G66" s="76">
        <v>0</v>
      </c>
      <c r="H66" s="76">
        <v>2050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</row>
    <row r="67" spans="1:13" ht="6.75" customHeight="1">
      <c r="A67" s="106"/>
      <c r="B67" s="74"/>
      <c r="C67" s="202"/>
      <c r="D67" s="252"/>
      <c r="E67" s="75"/>
      <c r="F67" s="76"/>
      <c r="G67" s="76"/>
      <c r="H67" s="76"/>
      <c r="I67" s="76"/>
      <c r="J67" s="76"/>
      <c r="K67" s="76"/>
      <c r="L67" s="76"/>
      <c r="M67" s="76"/>
    </row>
    <row r="68" spans="1:13">
      <c r="A68" s="58"/>
      <c r="B68" s="59"/>
      <c r="C68" s="240" t="s">
        <v>140</v>
      </c>
      <c r="D68" s="249"/>
      <c r="E68" s="61">
        <v>0</v>
      </c>
      <c r="F68" s="62">
        <v>0</v>
      </c>
      <c r="G68" s="62">
        <v>0</v>
      </c>
      <c r="H68" s="62">
        <v>0</v>
      </c>
      <c r="I68" s="62">
        <v>0</v>
      </c>
      <c r="J68" s="62">
        <v>1290</v>
      </c>
      <c r="K68" s="62">
        <v>0</v>
      </c>
      <c r="L68" s="62">
        <v>0</v>
      </c>
      <c r="M68" s="62">
        <v>0</v>
      </c>
    </row>
    <row r="69" spans="1:13" ht="6.75" customHeight="1">
      <c r="A69" s="58"/>
      <c r="B69" s="59"/>
      <c r="C69" s="207"/>
      <c r="D69" s="249"/>
      <c r="E69" s="61"/>
      <c r="F69" s="62"/>
      <c r="G69" s="62"/>
      <c r="H69" s="62"/>
      <c r="I69" s="62"/>
      <c r="J69" s="62"/>
      <c r="K69" s="62"/>
      <c r="L69" s="62"/>
      <c r="M69" s="62"/>
    </row>
    <row r="70" spans="1:13" ht="25.5">
      <c r="A70" s="106"/>
      <c r="B70" s="74"/>
      <c r="C70" s="202" t="s">
        <v>97</v>
      </c>
      <c r="D70" s="252"/>
      <c r="E70" s="75">
        <v>50</v>
      </c>
      <c r="F70" s="76">
        <v>0</v>
      </c>
      <c r="G70" s="76">
        <v>0</v>
      </c>
      <c r="H70" s="76">
        <v>0</v>
      </c>
      <c r="I70" s="76">
        <v>0</v>
      </c>
      <c r="J70" s="76">
        <v>412</v>
      </c>
      <c r="K70" s="76">
        <v>0</v>
      </c>
      <c r="L70" s="76">
        <v>0</v>
      </c>
      <c r="M70" s="76">
        <v>0</v>
      </c>
    </row>
    <row r="71" spans="1:13" ht="6.75" customHeight="1">
      <c r="A71" s="106"/>
      <c r="B71" s="74"/>
      <c r="C71" s="202"/>
      <c r="D71" s="252"/>
      <c r="E71" s="75"/>
      <c r="F71" s="76"/>
      <c r="G71" s="76"/>
      <c r="H71" s="76"/>
      <c r="I71" s="76"/>
      <c r="J71" s="76"/>
      <c r="K71" s="76"/>
      <c r="L71" s="76"/>
      <c r="M71" s="76"/>
    </row>
    <row r="72" spans="1:13" ht="25.5">
      <c r="A72" s="106"/>
      <c r="B72" s="74"/>
      <c r="C72" s="202" t="s">
        <v>98</v>
      </c>
      <c r="D72" s="252"/>
      <c r="E72" s="75">
        <v>50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2200</v>
      </c>
      <c r="M72" s="76">
        <v>0</v>
      </c>
    </row>
    <row r="73" spans="1:13" ht="6.75" customHeight="1">
      <c r="A73" s="106"/>
      <c r="B73" s="74"/>
      <c r="C73" s="202"/>
      <c r="D73" s="252"/>
      <c r="E73" s="75"/>
      <c r="F73" s="76"/>
      <c r="G73" s="76"/>
      <c r="H73" s="76"/>
      <c r="I73" s="76"/>
      <c r="J73" s="76"/>
      <c r="K73" s="76"/>
      <c r="L73" s="76"/>
      <c r="M73" s="76"/>
    </row>
    <row r="74" spans="1:13">
      <c r="A74" s="106"/>
      <c r="B74" s="74"/>
      <c r="C74" s="202" t="s">
        <v>112</v>
      </c>
      <c r="D74" s="252"/>
      <c r="E74" s="75">
        <v>75</v>
      </c>
      <c r="F74" s="76">
        <v>0</v>
      </c>
      <c r="G74" s="76">
        <v>0</v>
      </c>
      <c r="H74" s="76">
        <v>0</v>
      </c>
      <c r="I74" s="76">
        <v>690</v>
      </c>
      <c r="J74" s="76">
        <v>0</v>
      </c>
      <c r="K74" s="76">
        <v>0</v>
      </c>
      <c r="L74" s="76">
        <v>300</v>
      </c>
      <c r="M74" s="76">
        <v>0</v>
      </c>
    </row>
    <row r="75" spans="1:13" ht="6.75" customHeight="1">
      <c r="A75" s="106"/>
      <c r="B75" s="74"/>
      <c r="C75" s="202"/>
      <c r="D75" s="252"/>
      <c r="E75" s="75"/>
      <c r="F75" s="76"/>
      <c r="G75" s="76"/>
      <c r="H75" s="76"/>
      <c r="I75" s="76"/>
      <c r="J75" s="76"/>
      <c r="K75" s="76"/>
      <c r="L75" s="76"/>
      <c r="M75" s="76"/>
    </row>
    <row r="76" spans="1:13">
      <c r="A76" s="106"/>
      <c r="B76" s="74"/>
      <c r="C76" s="202" t="s">
        <v>113</v>
      </c>
      <c r="D76" s="252"/>
      <c r="E76" s="75">
        <v>75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v>400</v>
      </c>
      <c r="L76" s="76">
        <v>0</v>
      </c>
      <c r="M76" s="76">
        <v>0</v>
      </c>
    </row>
    <row r="77" spans="1:13" ht="6.75" customHeight="1">
      <c r="A77" s="106"/>
      <c r="B77" s="74"/>
      <c r="C77" s="202"/>
      <c r="D77" s="252"/>
      <c r="E77" s="75"/>
      <c r="F77" s="76"/>
      <c r="G77" s="76"/>
      <c r="H77" s="76"/>
      <c r="I77" s="76"/>
      <c r="J77" s="76"/>
      <c r="K77" s="76"/>
      <c r="L77" s="76"/>
      <c r="M77" s="76"/>
    </row>
    <row r="78" spans="1:13">
      <c r="A78" s="106"/>
      <c r="B78" s="74"/>
      <c r="C78" s="202" t="s">
        <v>104</v>
      </c>
      <c r="D78" s="252"/>
      <c r="E78" s="75">
        <v>50</v>
      </c>
      <c r="F78" s="76">
        <v>0</v>
      </c>
      <c r="G78" s="76">
        <v>0</v>
      </c>
      <c r="H78" s="76">
        <v>0</v>
      </c>
      <c r="I78" s="76">
        <v>0</v>
      </c>
      <c r="J78" s="76">
        <v>664</v>
      </c>
      <c r="K78" s="76">
        <v>0</v>
      </c>
      <c r="L78" s="76">
        <v>0</v>
      </c>
      <c r="M78" s="76">
        <v>0</v>
      </c>
    </row>
    <row r="79" spans="1:13" ht="6.75" customHeight="1">
      <c r="A79" s="106"/>
      <c r="B79" s="74"/>
      <c r="C79" s="202"/>
      <c r="D79" s="252"/>
      <c r="E79" s="75"/>
      <c r="F79" s="76"/>
      <c r="G79" s="76"/>
      <c r="H79" s="76"/>
      <c r="I79" s="76"/>
      <c r="J79" s="76"/>
      <c r="K79" s="76"/>
      <c r="L79" s="76"/>
      <c r="M79" s="76"/>
    </row>
    <row r="80" spans="1:13">
      <c r="A80" s="106"/>
      <c r="B80" s="74" t="s">
        <v>114</v>
      </c>
      <c r="C80" s="105" t="s">
        <v>109</v>
      </c>
      <c r="D80" s="249">
        <v>41087</v>
      </c>
      <c r="E80" s="75">
        <v>0</v>
      </c>
      <c r="F80" s="76">
        <v>29</v>
      </c>
      <c r="G80" s="76">
        <v>10</v>
      </c>
      <c r="H80" s="76">
        <v>214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</row>
    <row r="81" spans="1:14" ht="6.75" customHeight="1">
      <c r="A81" s="106"/>
      <c r="B81" s="74"/>
      <c r="C81" s="105"/>
      <c r="D81" s="249"/>
      <c r="E81" s="75"/>
      <c r="F81" s="76"/>
      <c r="G81" s="76"/>
      <c r="H81" s="76"/>
      <c r="I81" s="76"/>
      <c r="J81" s="76"/>
      <c r="K81" s="76"/>
      <c r="L81" s="76"/>
      <c r="M81" s="76"/>
    </row>
    <row r="82" spans="1:14">
      <c r="A82" s="106"/>
      <c r="B82" s="74"/>
      <c r="C82" s="103" t="s">
        <v>96</v>
      </c>
      <c r="D82" s="253"/>
      <c r="E82" s="75">
        <v>0</v>
      </c>
      <c r="F82" s="76">
        <v>47</v>
      </c>
      <c r="G82" s="76">
        <v>220</v>
      </c>
      <c r="H82" s="76">
        <v>1067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</row>
    <row r="83" spans="1:14" ht="6.75" customHeight="1">
      <c r="A83" s="106"/>
      <c r="B83" s="74"/>
      <c r="C83" s="208"/>
      <c r="D83" s="253"/>
      <c r="E83" s="75"/>
      <c r="F83" s="76"/>
      <c r="G83" s="76"/>
      <c r="H83" s="76"/>
      <c r="I83" s="76"/>
      <c r="J83" s="76"/>
      <c r="K83" s="76"/>
      <c r="L83" s="76"/>
      <c r="M83" s="76"/>
    </row>
    <row r="84" spans="1:14">
      <c r="A84" s="106"/>
      <c r="B84" s="74"/>
      <c r="C84" s="202" t="s">
        <v>116</v>
      </c>
      <c r="D84" s="253"/>
      <c r="E84" s="75">
        <v>50</v>
      </c>
      <c r="F84" s="76">
        <v>12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</row>
    <row r="85" spans="1:14" ht="6.75" customHeight="1">
      <c r="A85" s="106"/>
      <c r="B85" s="74"/>
      <c r="C85" s="202"/>
      <c r="D85" s="253"/>
      <c r="E85" s="75"/>
      <c r="F85" s="76"/>
      <c r="G85" s="76"/>
      <c r="H85" s="76"/>
      <c r="I85" s="76"/>
      <c r="J85" s="76"/>
      <c r="K85" s="76"/>
      <c r="L85" s="76"/>
      <c r="M85" s="76"/>
    </row>
    <row r="86" spans="1:14">
      <c r="A86" s="106"/>
      <c r="B86" s="74"/>
      <c r="C86" s="202" t="s">
        <v>103</v>
      </c>
      <c r="D86" s="253"/>
      <c r="E86" s="75">
        <v>0</v>
      </c>
      <c r="F86" s="76">
        <v>0</v>
      </c>
      <c r="G86" s="76">
        <v>0</v>
      </c>
      <c r="H86" s="76">
        <v>0</v>
      </c>
      <c r="I86" s="76">
        <v>0</v>
      </c>
      <c r="J86" s="76">
        <v>0</v>
      </c>
      <c r="K86" s="76">
        <v>320</v>
      </c>
      <c r="L86" s="76">
        <v>0</v>
      </c>
      <c r="M86" s="76">
        <v>320</v>
      </c>
    </row>
    <row r="87" spans="1:14" ht="6.75" customHeight="1">
      <c r="A87" s="106"/>
      <c r="B87" s="204"/>
      <c r="C87" s="208"/>
      <c r="D87" s="254"/>
      <c r="E87" s="205"/>
      <c r="F87" s="76"/>
      <c r="G87" s="76"/>
      <c r="H87" s="76"/>
      <c r="I87" s="76"/>
      <c r="J87" s="76"/>
      <c r="K87" s="76"/>
      <c r="L87" s="76"/>
      <c r="M87" s="76"/>
    </row>
    <row r="88" spans="1:14" s="88" customFormat="1">
      <c r="A88" s="78"/>
      <c r="B88" s="79" t="s">
        <v>25</v>
      </c>
      <c r="C88" s="69"/>
      <c r="D88" s="255"/>
      <c r="E88" s="80"/>
      <c r="F88" s="72">
        <v>9450.0203899999997</v>
      </c>
      <c r="G88" s="72">
        <v>8030.4544500000002</v>
      </c>
      <c r="H88" s="72">
        <v>45240</v>
      </c>
      <c r="I88" s="72">
        <v>62454.887000000002</v>
      </c>
      <c r="J88" s="72">
        <v>55851</v>
      </c>
      <c r="K88" s="72">
        <v>59427</v>
      </c>
      <c r="L88" s="72">
        <v>38042</v>
      </c>
      <c r="M88" s="72">
        <v>15342</v>
      </c>
    </row>
    <row r="89" spans="1:14">
      <c r="A89" s="78"/>
      <c r="B89" s="82"/>
      <c r="C89" s="83"/>
      <c r="D89" s="256"/>
      <c r="E89" s="84"/>
      <c r="F89" s="85"/>
      <c r="G89" s="85"/>
      <c r="H89" s="85"/>
      <c r="I89" s="86"/>
      <c r="J89" s="87"/>
      <c r="K89" s="87"/>
      <c r="L89" s="85"/>
      <c r="M89" s="85"/>
      <c r="N89" s="128"/>
    </row>
    <row r="90" spans="1:14">
      <c r="A90" s="89">
        <v>3</v>
      </c>
      <c r="B90" s="90" t="s">
        <v>26</v>
      </c>
      <c r="C90" s="91"/>
      <c r="D90" s="257"/>
      <c r="E90" s="61"/>
      <c r="F90" s="62"/>
      <c r="G90" s="62"/>
      <c r="H90" s="62"/>
      <c r="I90" s="73"/>
      <c r="J90" s="62"/>
      <c r="K90" s="77"/>
      <c r="L90" s="62"/>
      <c r="M90" s="62"/>
      <c r="N90" s="128"/>
    </row>
    <row r="91" spans="1:14">
      <c r="A91" s="89"/>
      <c r="B91" s="95" t="s">
        <v>156</v>
      </c>
      <c r="C91" s="116"/>
      <c r="D91" s="257"/>
      <c r="E91" s="61"/>
      <c r="F91" s="62"/>
      <c r="G91" s="62"/>
      <c r="H91" s="62"/>
      <c r="I91" s="73"/>
      <c r="J91" s="62"/>
      <c r="K91" s="77"/>
      <c r="L91" s="62"/>
      <c r="M91" s="62"/>
      <c r="N91" s="128"/>
    </row>
    <row r="92" spans="1:14" ht="6.75" customHeight="1">
      <c r="A92" s="89"/>
      <c r="B92" s="90"/>
      <c r="C92" s="91"/>
      <c r="D92" s="257"/>
      <c r="E92" s="61"/>
      <c r="F92" s="62"/>
      <c r="G92" s="62"/>
      <c r="H92" s="62"/>
      <c r="I92" s="73"/>
      <c r="J92" s="62"/>
      <c r="K92" s="77"/>
      <c r="L92" s="62"/>
      <c r="M92" s="62"/>
      <c r="N92" s="128"/>
    </row>
    <row r="93" spans="1:14">
      <c r="A93" s="89"/>
      <c r="B93" s="95" t="s">
        <v>157</v>
      </c>
      <c r="C93" s="116" t="s">
        <v>158</v>
      </c>
      <c r="D93" s="257"/>
      <c r="E93" s="61">
        <v>0</v>
      </c>
      <c r="F93" s="62">
        <v>0</v>
      </c>
      <c r="G93" s="62">
        <v>0</v>
      </c>
      <c r="H93" s="62">
        <v>520</v>
      </c>
      <c r="I93" s="73">
        <v>200.59</v>
      </c>
      <c r="J93" s="62">
        <v>150</v>
      </c>
      <c r="K93" s="77">
        <v>20</v>
      </c>
      <c r="L93" s="62">
        <v>30</v>
      </c>
      <c r="M93" s="62">
        <v>20</v>
      </c>
      <c r="N93" s="128"/>
    </row>
    <row r="94" spans="1:14" ht="6.75" customHeight="1">
      <c r="A94" s="89"/>
      <c r="B94" s="95"/>
      <c r="C94" s="116"/>
      <c r="D94" s="257"/>
      <c r="E94" s="61"/>
      <c r="F94" s="62"/>
      <c r="G94" s="62"/>
      <c r="H94" s="62"/>
      <c r="I94" s="73"/>
      <c r="J94" s="62"/>
      <c r="K94" s="77"/>
      <c r="L94" s="62"/>
      <c r="M94" s="62"/>
      <c r="N94" s="128"/>
    </row>
    <row r="95" spans="1:14">
      <c r="A95" s="89"/>
      <c r="B95" s="95"/>
      <c r="C95" s="116" t="s">
        <v>159</v>
      </c>
      <c r="D95" s="257"/>
      <c r="E95" s="61">
        <v>0</v>
      </c>
      <c r="F95" s="62">
        <v>0</v>
      </c>
      <c r="G95" s="62">
        <v>0</v>
      </c>
      <c r="H95" s="62">
        <v>50</v>
      </c>
      <c r="I95" s="73">
        <v>0</v>
      </c>
      <c r="J95" s="62">
        <v>100</v>
      </c>
      <c r="K95" s="77">
        <v>16</v>
      </c>
      <c r="L95" s="62">
        <v>27</v>
      </c>
      <c r="M95" s="62">
        <v>16</v>
      </c>
      <c r="N95" s="128"/>
    </row>
    <row r="96" spans="1:14" ht="6.75" customHeight="1">
      <c r="A96" s="89"/>
      <c r="B96" s="90"/>
      <c r="C96" s="91"/>
      <c r="D96" s="257"/>
      <c r="E96" s="61"/>
      <c r="F96" s="62"/>
      <c r="G96" s="62"/>
      <c r="H96" s="62"/>
      <c r="I96" s="73"/>
      <c r="J96" s="62"/>
      <c r="K96" s="77"/>
      <c r="L96" s="62"/>
      <c r="M96" s="62"/>
      <c r="N96" s="128"/>
    </row>
    <row r="97" spans="1:14">
      <c r="A97" s="89"/>
      <c r="B97" s="92" t="s">
        <v>155</v>
      </c>
      <c r="C97" s="105" t="s">
        <v>109</v>
      </c>
      <c r="D97" s="249">
        <v>41087</v>
      </c>
      <c r="E97" s="61">
        <v>0</v>
      </c>
      <c r="F97" s="62">
        <v>28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128"/>
    </row>
    <row r="98" spans="1:14" ht="6.75" customHeight="1">
      <c r="A98" s="89"/>
      <c r="B98" s="92"/>
      <c r="C98" s="105"/>
      <c r="D98" s="258"/>
      <c r="E98" s="61"/>
      <c r="F98" s="62"/>
      <c r="G98" s="62"/>
      <c r="H98" s="62"/>
      <c r="I98" s="73"/>
      <c r="J98" s="62"/>
      <c r="K98" s="77"/>
      <c r="L98" s="62"/>
      <c r="M98" s="62"/>
      <c r="N98" s="128"/>
    </row>
    <row r="99" spans="1:14" ht="25.5">
      <c r="A99" s="89"/>
      <c r="B99" s="92"/>
      <c r="C99" s="202" t="s">
        <v>97</v>
      </c>
      <c r="D99" s="258"/>
      <c r="E99" s="61">
        <v>50</v>
      </c>
      <c r="F99" s="62">
        <v>0</v>
      </c>
      <c r="G99" s="62">
        <v>0</v>
      </c>
      <c r="H99" s="62">
        <v>0</v>
      </c>
      <c r="I99" s="62">
        <v>0</v>
      </c>
      <c r="J99" s="62">
        <v>275</v>
      </c>
      <c r="K99" s="62">
        <v>0</v>
      </c>
      <c r="L99" s="62">
        <v>0</v>
      </c>
      <c r="M99" s="62">
        <v>0</v>
      </c>
      <c r="N99" s="128"/>
    </row>
    <row r="100" spans="1:14" ht="6.75" customHeight="1">
      <c r="A100" s="89"/>
      <c r="B100" s="92"/>
      <c r="C100" s="202"/>
      <c r="D100" s="258"/>
      <c r="E100" s="61"/>
      <c r="F100" s="62"/>
      <c r="G100" s="62"/>
      <c r="H100" s="62"/>
      <c r="I100" s="73"/>
      <c r="J100" s="62"/>
      <c r="K100" s="77"/>
      <c r="L100" s="62"/>
      <c r="M100" s="62"/>
      <c r="N100" s="128"/>
    </row>
    <row r="101" spans="1:14" ht="25.5">
      <c r="A101" s="89"/>
      <c r="B101" s="92"/>
      <c r="C101" s="202" t="s">
        <v>98</v>
      </c>
      <c r="D101" s="258"/>
      <c r="E101" s="61">
        <v>50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1100</v>
      </c>
      <c r="M101" s="62">
        <v>0</v>
      </c>
      <c r="N101" s="128"/>
    </row>
    <row r="102" spans="1:14" ht="6.75" customHeight="1">
      <c r="A102" s="89"/>
      <c r="B102" s="92"/>
      <c r="C102" s="105"/>
      <c r="D102" s="258"/>
      <c r="E102" s="61"/>
      <c r="F102" s="62"/>
      <c r="G102" s="62"/>
      <c r="H102" s="62"/>
      <c r="I102" s="73"/>
      <c r="J102" s="62"/>
      <c r="K102" s="77"/>
      <c r="L102" s="62"/>
      <c r="M102" s="62"/>
      <c r="N102" s="128"/>
    </row>
    <row r="103" spans="1:14">
      <c r="A103" s="89"/>
      <c r="B103" s="92"/>
      <c r="C103" s="105" t="s">
        <v>124</v>
      </c>
      <c r="D103" s="258"/>
      <c r="E103" s="61">
        <v>0</v>
      </c>
      <c r="F103" s="62">
        <v>304</v>
      </c>
      <c r="G103" s="62">
        <v>359</v>
      </c>
      <c r="H103" s="62">
        <v>306</v>
      </c>
      <c r="I103" s="73">
        <v>350</v>
      </c>
      <c r="J103" s="62">
        <v>0</v>
      </c>
      <c r="K103" s="62">
        <v>0</v>
      </c>
      <c r="L103" s="62">
        <v>0</v>
      </c>
      <c r="M103" s="62">
        <v>0</v>
      </c>
      <c r="N103" s="128"/>
    </row>
    <row r="104" spans="1:14" ht="6.75" customHeight="1">
      <c r="A104" s="89"/>
      <c r="B104" s="92"/>
      <c r="C104" s="105"/>
      <c r="D104" s="258"/>
      <c r="E104" s="61"/>
      <c r="F104" s="62"/>
      <c r="G104" s="62"/>
      <c r="H104" s="62"/>
      <c r="I104" s="73"/>
      <c r="J104" s="62"/>
      <c r="K104" s="77"/>
      <c r="L104" s="62"/>
      <c r="M104" s="62"/>
      <c r="N104" s="128"/>
    </row>
    <row r="105" spans="1:14">
      <c r="A105" s="89"/>
      <c r="B105" s="90"/>
      <c r="C105" s="116" t="s">
        <v>115</v>
      </c>
      <c r="D105" s="258"/>
      <c r="E105" s="61">
        <v>0</v>
      </c>
      <c r="F105" s="62">
        <v>0</v>
      </c>
      <c r="G105" s="62">
        <v>0</v>
      </c>
      <c r="H105" s="62">
        <v>250</v>
      </c>
      <c r="I105" s="62">
        <v>0</v>
      </c>
      <c r="J105" s="62">
        <v>667</v>
      </c>
      <c r="K105" s="62">
        <v>485</v>
      </c>
      <c r="L105" s="62">
        <v>753</v>
      </c>
      <c r="M105" s="62">
        <v>0</v>
      </c>
      <c r="N105" s="128"/>
    </row>
    <row r="106" spans="1:14">
      <c r="A106" s="89"/>
      <c r="B106" s="92"/>
      <c r="C106" s="93"/>
      <c r="D106" s="259"/>
      <c r="E106" s="94"/>
      <c r="F106" s="62"/>
      <c r="G106" s="62"/>
      <c r="H106" s="62"/>
      <c r="I106" s="73"/>
      <c r="J106" s="62"/>
      <c r="K106" s="77"/>
      <c r="L106" s="62"/>
      <c r="M106" s="62"/>
      <c r="N106" s="128"/>
    </row>
    <row r="107" spans="1:14">
      <c r="A107" s="89"/>
      <c r="B107" s="67" t="s">
        <v>27</v>
      </c>
      <c r="C107" s="68"/>
      <c r="D107" s="260"/>
      <c r="E107" s="69"/>
      <c r="F107" s="72">
        <v>332</v>
      </c>
      <c r="G107" s="72">
        <v>359</v>
      </c>
      <c r="H107" s="72">
        <v>1126</v>
      </c>
      <c r="I107" s="72">
        <v>550.59</v>
      </c>
      <c r="J107" s="72">
        <v>1192</v>
      </c>
      <c r="K107" s="72">
        <v>521</v>
      </c>
      <c r="L107" s="72">
        <v>1910</v>
      </c>
      <c r="M107" s="72">
        <v>36</v>
      </c>
      <c r="N107" s="128"/>
    </row>
    <row r="108" spans="1:14">
      <c r="A108" s="89"/>
      <c r="B108" s="95"/>
      <c r="C108" s="91"/>
      <c r="D108" s="257"/>
      <c r="E108" s="61"/>
      <c r="F108" s="62"/>
      <c r="G108" s="62"/>
      <c r="H108" s="62"/>
      <c r="I108" s="73"/>
      <c r="J108" s="62"/>
      <c r="K108" s="77"/>
      <c r="L108" s="62"/>
      <c r="M108" s="62"/>
      <c r="N108" s="128"/>
    </row>
    <row r="109" spans="1:14">
      <c r="A109" s="96">
        <v>4</v>
      </c>
      <c r="B109" s="97" t="s">
        <v>28</v>
      </c>
      <c r="C109" s="91"/>
      <c r="D109" s="257"/>
      <c r="E109" s="61"/>
      <c r="F109" s="62"/>
      <c r="G109" s="62"/>
      <c r="H109" s="62"/>
      <c r="I109" s="73"/>
      <c r="J109" s="62"/>
      <c r="K109" s="77"/>
      <c r="L109" s="62"/>
      <c r="M109" s="62"/>
      <c r="N109" s="128"/>
    </row>
    <row r="110" spans="1:14">
      <c r="A110" s="58"/>
      <c r="B110" s="65" t="s">
        <v>117</v>
      </c>
      <c r="C110" s="202" t="s">
        <v>116</v>
      </c>
      <c r="D110" s="249"/>
      <c r="E110" s="61">
        <v>50</v>
      </c>
      <c r="F110" s="62">
        <v>1012</v>
      </c>
      <c r="G110" s="62">
        <v>8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128"/>
    </row>
    <row r="111" spans="1:14">
      <c r="A111" s="58"/>
      <c r="B111" s="65"/>
      <c r="C111" s="202"/>
      <c r="D111" s="249"/>
      <c r="E111" s="61"/>
      <c r="F111" s="62"/>
      <c r="G111" s="62"/>
      <c r="H111" s="62"/>
      <c r="I111" s="73"/>
      <c r="J111" s="62"/>
      <c r="K111" s="77"/>
      <c r="L111" s="62"/>
      <c r="M111" s="62"/>
      <c r="N111" s="128"/>
    </row>
    <row r="112" spans="1:14">
      <c r="A112" s="58"/>
      <c r="B112" s="59"/>
      <c r="C112" s="202" t="s">
        <v>111</v>
      </c>
      <c r="D112" s="249"/>
      <c r="E112" s="61">
        <v>50</v>
      </c>
      <c r="F112" s="62">
        <v>30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v>0</v>
      </c>
      <c r="N112" s="128"/>
    </row>
    <row r="113" spans="1:15">
      <c r="A113" s="58"/>
      <c r="B113" s="59"/>
      <c r="C113" s="202"/>
      <c r="D113" s="249"/>
      <c r="E113" s="61"/>
      <c r="F113" s="62"/>
      <c r="G113" s="62"/>
      <c r="H113" s="62"/>
      <c r="I113" s="73"/>
      <c r="J113" s="62"/>
      <c r="K113" s="77"/>
      <c r="L113" s="62"/>
      <c r="M113" s="62"/>
      <c r="N113" s="128"/>
    </row>
    <row r="114" spans="1:15">
      <c r="A114" s="58"/>
      <c r="B114" s="59"/>
      <c r="C114" s="202" t="s">
        <v>118</v>
      </c>
      <c r="D114" s="249"/>
      <c r="E114" s="61">
        <v>75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2">
        <v>500</v>
      </c>
      <c r="L114" s="62">
        <v>0</v>
      </c>
      <c r="M114" s="62">
        <v>0</v>
      </c>
      <c r="N114" s="128"/>
    </row>
    <row r="115" spans="1:15">
      <c r="A115" s="58"/>
      <c r="B115" s="59"/>
      <c r="C115" s="202"/>
      <c r="D115" s="249"/>
      <c r="E115" s="61"/>
      <c r="F115" s="62"/>
      <c r="G115" s="62"/>
      <c r="H115" s="62"/>
      <c r="I115" s="73"/>
      <c r="J115" s="62"/>
      <c r="K115" s="77"/>
      <c r="L115" s="62"/>
      <c r="M115" s="62"/>
      <c r="N115" s="128"/>
    </row>
    <row r="116" spans="1:15">
      <c r="A116" s="58"/>
      <c r="B116" s="59"/>
      <c r="C116" s="203" t="s">
        <v>120</v>
      </c>
      <c r="D116" s="249"/>
      <c r="E116" s="61">
        <v>0</v>
      </c>
      <c r="F116" s="62">
        <v>0</v>
      </c>
      <c r="G116" s="62">
        <v>681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0</v>
      </c>
      <c r="N116" s="128"/>
    </row>
    <row r="117" spans="1:15">
      <c r="A117" s="58"/>
      <c r="B117" s="74"/>
      <c r="C117" s="60"/>
      <c r="D117" s="261"/>
      <c r="E117" s="61"/>
      <c r="F117" s="62"/>
      <c r="G117" s="62"/>
      <c r="H117" s="62"/>
      <c r="I117" s="66"/>
      <c r="J117" s="63"/>
      <c r="K117" s="64"/>
      <c r="L117" s="62"/>
      <c r="M117" s="63"/>
      <c r="N117" s="128"/>
    </row>
    <row r="118" spans="1:15">
      <c r="A118" s="106"/>
      <c r="B118" s="107" t="s">
        <v>29</v>
      </c>
      <c r="C118" s="68"/>
      <c r="D118" s="260"/>
      <c r="E118" s="68"/>
      <c r="F118" s="81"/>
      <c r="G118" s="81"/>
      <c r="H118" s="72"/>
      <c r="I118" s="71"/>
      <c r="J118" s="81"/>
      <c r="K118" s="81"/>
      <c r="L118" s="72"/>
      <c r="M118" s="72"/>
      <c r="N118" s="128"/>
    </row>
    <row r="119" spans="1:15">
      <c r="A119" s="58">
        <v>5</v>
      </c>
      <c r="B119" s="59" t="s">
        <v>122</v>
      </c>
      <c r="C119" s="60"/>
      <c r="D119" s="261"/>
      <c r="E119" s="61"/>
      <c r="F119" s="62"/>
      <c r="G119" s="62"/>
      <c r="H119" s="62"/>
      <c r="I119" s="66"/>
      <c r="J119" s="63"/>
      <c r="K119" s="64"/>
      <c r="L119" s="62"/>
      <c r="M119" s="63"/>
      <c r="N119" s="128"/>
    </row>
    <row r="120" spans="1:15">
      <c r="A120" s="58"/>
      <c r="B120" s="65" t="s">
        <v>123</v>
      </c>
      <c r="C120" s="105" t="s">
        <v>109</v>
      </c>
      <c r="D120" s="249">
        <v>41087</v>
      </c>
      <c r="E120" s="61">
        <v>0</v>
      </c>
      <c r="F120" s="62">
        <v>0</v>
      </c>
      <c r="G120" s="62">
        <v>20</v>
      </c>
      <c r="H120" s="62">
        <v>0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128"/>
    </row>
    <row r="121" spans="1:15">
      <c r="A121" s="58"/>
      <c r="B121" s="65"/>
      <c r="C121" s="105"/>
      <c r="D121" s="249"/>
      <c r="E121" s="61"/>
      <c r="F121" s="62"/>
      <c r="G121" s="62"/>
      <c r="H121" s="62"/>
      <c r="I121" s="66"/>
      <c r="J121" s="63"/>
      <c r="K121" s="64"/>
      <c r="L121" s="62"/>
      <c r="M121" s="63"/>
      <c r="N121" s="128"/>
    </row>
    <row r="122" spans="1:15">
      <c r="A122" s="58"/>
      <c r="B122" s="59"/>
      <c r="C122" s="103" t="s">
        <v>96</v>
      </c>
      <c r="D122" s="249">
        <v>41087</v>
      </c>
      <c r="E122" s="61">
        <v>0</v>
      </c>
      <c r="F122" s="62">
        <v>105</v>
      </c>
      <c r="G122" s="62">
        <v>34</v>
      </c>
      <c r="H122" s="62">
        <v>0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128"/>
    </row>
    <row r="123" spans="1:15" ht="6.75" customHeight="1">
      <c r="A123" s="58"/>
      <c r="B123" s="59"/>
      <c r="C123" s="103"/>
      <c r="D123" s="249"/>
      <c r="E123" s="61"/>
      <c r="F123" s="62"/>
      <c r="G123" s="62"/>
      <c r="H123" s="62"/>
      <c r="I123" s="66"/>
      <c r="J123" s="63"/>
      <c r="K123" s="64"/>
      <c r="L123" s="62"/>
      <c r="M123" s="63"/>
      <c r="N123" s="128"/>
    </row>
    <row r="124" spans="1:15">
      <c r="A124" s="58"/>
      <c r="B124" s="59"/>
      <c r="C124" s="201" t="s">
        <v>119</v>
      </c>
      <c r="D124" s="249"/>
      <c r="E124" s="61">
        <v>75</v>
      </c>
      <c r="F124" s="62">
        <v>0</v>
      </c>
      <c r="G124" s="62">
        <v>0</v>
      </c>
      <c r="H124" s="62">
        <v>0</v>
      </c>
      <c r="I124" s="62">
        <v>0</v>
      </c>
      <c r="J124" s="62">
        <v>730</v>
      </c>
      <c r="K124" s="62">
        <v>0</v>
      </c>
      <c r="L124" s="62">
        <v>0</v>
      </c>
      <c r="M124" s="62">
        <v>0</v>
      </c>
      <c r="N124" s="128"/>
    </row>
    <row r="125" spans="1:15" ht="6.75" customHeight="1">
      <c r="A125" s="58"/>
      <c r="B125" s="59"/>
      <c r="C125" s="207"/>
      <c r="D125" s="249"/>
      <c r="E125" s="61"/>
      <c r="F125" s="62"/>
      <c r="G125" s="62"/>
      <c r="H125" s="62"/>
      <c r="I125" s="66"/>
      <c r="J125" s="63"/>
      <c r="K125" s="64"/>
      <c r="L125" s="62"/>
      <c r="M125" s="63"/>
      <c r="N125" s="128"/>
    </row>
    <row r="126" spans="1:15">
      <c r="A126" s="58"/>
      <c r="B126" s="59"/>
      <c r="C126" s="202" t="s">
        <v>101</v>
      </c>
      <c r="D126" s="249">
        <v>41087</v>
      </c>
      <c r="E126" s="61">
        <v>35</v>
      </c>
      <c r="F126" s="62">
        <v>0</v>
      </c>
      <c r="G126" s="62">
        <v>65</v>
      </c>
      <c r="H126" s="62">
        <v>2286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128"/>
    </row>
    <row r="127" spans="1:15">
      <c r="A127" s="58"/>
      <c r="B127" s="59"/>
      <c r="C127" s="103"/>
      <c r="D127" s="249"/>
      <c r="E127" s="61"/>
      <c r="F127" s="62"/>
      <c r="G127" s="62"/>
      <c r="H127" s="62"/>
      <c r="I127" s="66"/>
      <c r="J127" s="63"/>
      <c r="K127" s="64"/>
      <c r="L127" s="62"/>
      <c r="M127" s="63"/>
      <c r="N127" s="128"/>
    </row>
    <row r="128" spans="1:15">
      <c r="A128" s="58"/>
      <c r="B128" s="67" t="s">
        <v>108</v>
      </c>
      <c r="C128" s="98"/>
      <c r="D128" s="260"/>
      <c r="E128" s="99"/>
      <c r="F128" s="72">
        <v>1147</v>
      </c>
      <c r="G128" s="72">
        <v>808</v>
      </c>
      <c r="H128" s="72">
        <v>2286</v>
      </c>
      <c r="I128" s="72">
        <v>0</v>
      </c>
      <c r="J128" s="72">
        <v>730</v>
      </c>
      <c r="K128" s="72">
        <v>500</v>
      </c>
      <c r="L128" s="72">
        <v>0</v>
      </c>
      <c r="M128" s="72">
        <v>0</v>
      </c>
      <c r="N128" s="101"/>
      <c r="O128" s="101"/>
    </row>
    <row r="129" spans="1:15" s="217" customFormat="1" ht="6.75" customHeight="1">
      <c r="A129" s="209"/>
      <c r="B129" s="210"/>
      <c r="C129" s="211"/>
      <c r="D129" s="262"/>
      <c r="E129" s="212"/>
      <c r="F129" s="213"/>
      <c r="G129" s="213"/>
      <c r="H129" s="213"/>
      <c r="I129" s="214"/>
      <c r="J129" s="213"/>
      <c r="K129" s="215"/>
      <c r="L129" s="213"/>
      <c r="M129" s="213"/>
      <c r="N129" s="216"/>
      <c r="O129" s="216"/>
    </row>
    <row r="130" spans="1:15">
      <c r="A130" s="58">
        <v>6</v>
      </c>
      <c r="B130" s="59" t="s">
        <v>30</v>
      </c>
      <c r="C130" s="60"/>
      <c r="D130" s="261"/>
      <c r="E130" s="61"/>
      <c r="F130" s="62"/>
      <c r="G130" s="62"/>
      <c r="H130" s="62"/>
      <c r="I130" s="66"/>
      <c r="J130" s="63"/>
      <c r="K130" s="64"/>
      <c r="L130" s="62"/>
      <c r="M130" s="63"/>
      <c r="N130" s="128"/>
    </row>
    <row r="131" spans="1:15">
      <c r="A131" s="58"/>
      <c r="B131" s="65" t="s">
        <v>121</v>
      </c>
      <c r="C131" s="103" t="s">
        <v>33</v>
      </c>
      <c r="D131" s="249"/>
      <c r="E131" s="61"/>
      <c r="F131" s="62"/>
      <c r="G131" s="62"/>
      <c r="H131" s="62"/>
      <c r="I131" s="66"/>
      <c r="J131" s="63"/>
      <c r="K131" s="64"/>
      <c r="L131" s="62"/>
      <c r="M131" s="63"/>
      <c r="N131" s="128"/>
    </row>
    <row r="132" spans="1:15">
      <c r="A132" s="58"/>
      <c r="B132" s="59"/>
      <c r="C132" s="103" t="s">
        <v>34</v>
      </c>
      <c r="D132" s="249"/>
      <c r="E132" s="61"/>
      <c r="F132" s="62"/>
      <c r="G132" s="62"/>
      <c r="H132" s="62"/>
      <c r="I132" s="66"/>
      <c r="J132" s="63"/>
      <c r="K132" s="64"/>
      <c r="L132" s="62"/>
      <c r="M132" s="63"/>
      <c r="N132" s="128"/>
    </row>
    <row r="133" spans="1:15">
      <c r="A133" s="58"/>
      <c r="B133" s="65" t="s">
        <v>35</v>
      </c>
      <c r="C133" s="60" t="s">
        <v>22</v>
      </c>
      <c r="D133" s="261"/>
      <c r="E133" s="61"/>
      <c r="F133" s="62"/>
      <c r="G133" s="62"/>
      <c r="H133" s="62"/>
      <c r="I133" s="63"/>
      <c r="J133" s="62"/>
      <c r="K133" s="77"/>
      <c r="L133" s="62"/>
      <c r="M133" s="62"/>
      <c r="N133" s="128"/>
    </row>
    <row r="134" spans="1:15">
      <c r="A134" s="58"/>
      <c r="B134" s="67" t="s">
        <v>31</v>
      </c>
      <c r="C134" s="98"/>
      <c r="D134" s="260"/>
      <c r="E134" s="99"/>
      <c r="F134" s="72"/>
      <c r="G134" s="72"/>
      <c r="H134" s="72"/>
      <c r="I134" s="72"/>
      <c r="J134" s="72"/>
      <c r="K134" s="81"/>
      <c r="L134" s="72"/>
      <c r="M134" s="72"/>
      <c r="N134" s="101"/>
      <c r="O134" s="101"/>
    </row>
    <row r="135" spans="1:15">
      <c r="A135" s="125">
        <v>7</v>
      </c>
      <c r="B135" s="100" t="s">
        <v>165</v>
      </c>
      <c r="C135" s="60"/>
      <c r="D135" s="261"/>
      <c r="E135" s="61">
        <v>0</v>
      </c>
      <c r="F135" s="85">
        <v>330.07600000000002</v>
      </c>
      <c r="G135" s="85">
        <v>377.3</v>
      </c>
      <c r="H135" s="85">
        <v>544</v>
      </c>
      <c r="I135" s="85">
        <v>251.76</v>
      </c>
      <c r="J135" s="85">
        <v>677</v>
      </c>
      <c r="K135" s="85">
        <v>383</v>
      </c>
      <c r="L135" s="85">
        <v>448</v>
      </c>
      <c r="M135" s="85">
        <v>438</v>
      </c>
      <c r="N135" s="128"/>
    </row>
    <row r="136" spans="1:15">
      <c r="A136" s="58">
        <v>8</v>
      </c>
      <c r="B136" s="59" t="s">
        <v>126</v>
      </c>
      <c r="C136" s="60"/>
      <c r="D136" s="261"/>
      <c r="E136" s="61">
        <v>0</v>
      </c>
      <c r="F136" s="85">
        <v>600</v>
      </c>
      <c r="G136" s="85">
        <v>4016</v>
      </c>
      <c r="H136" s="85">
        <v>1682</v>
      </c>
      <c r="I136" s="85">
        <v>439</v>
      </c>
      <c r="J136" s="85">
        <v>0</v>
      </c>
      <c r="K136" s="85">
        <v>0</v>
      </c>
      <c r="L136" s="85">
        <v>0</v>
      </c>
      <c r="M136" s="85">
        <v>0</v>
      </c>
      <c r="N136" s="128"/>
    </row>
    <row r="137" spans="1:15">
      <c r="A137" s="102"/>
      <c r="B137" s="157" t="s">
        <v>32</v>
      </c>
      <c r="C137" s="158"/>
      <c r="D137" s="263"/>
      <c r="E137" s="159"/>
      <c r="F137" s="160">
        <v>11859.096389999999</v>
      </c>
      <c r="G137" s="160">
        <v>13590.75445</v>
      </c>
      <c r="H137" s="160">
        <v>50878</v>
      </c>
      <c r="I137" s="160">
        <v>63696.237000000001</v>
      </c>
      <c r="J137" s="160">
        <v>58450</v>
      </c>
      <c r="K137" s="160">
        <v>60831</v>
      </c>
      <c r="L137" s="160">
        <v>40400</v>
      </c>
      <c r="M137" s="160">
        <v>15816</v>
      </c>
      <c r="N137" s="128"/>
    </row>
    <row r="138" spans="1:15">
      <c r="N138" s="128"/>
    </row>
    <row r="139" spans="1:15">
      <c r="A139" s="110">
        <v>1</v>
      </c>
      <c r="B139" s="155" t="s">
        <v>39</v>
      </c>
      <c r="N139" s="128"/>
    </row>
  </sheetData>
  <mergeCells count="6">
    <mergeCell ref="D4:D5"/>
    <mergeCell ref="A1:M1"/>
    <mergeCell ref="J3:K3"/>
    <mergeCell ref="L3:M3"/>
    <mergeCell ref="A2:B3"/>
    <mergeCell ref="C2:I3"/>
  </mergeCells>
  <pageMargins left="0.78740157480314965" right="0.78740157480314965" top="0.98425196850393704" bottom="0.98425196850393704" header="0.51181102362204722" footer="0.51181102362204722"/>
  <pageSetup paperSize="9" scale="51" fitToHeight="0" orientation="landscape" r:id="rId1"/>
  <headerFooter alignWithMargins="0">
    <oddHeader>&amp;L&amp;"Arial,Fett"&amp;12Wirtschaftsplan
für sonstige Sondervermögen&amp;RAlle Angaben in T€, sofern nicht anders angegeben</oddHeader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view="pageLayout" topLeftCell="A16" zoomScale="90" zoomScaleNormal="100" zoomScalePageLayoutView="90" workbookViewId="0">
      <selection activeCell="C21" sqref="C21"/>
    </sheetView>
  </sheetViews>
  <sheetFormatPr baseColWidth="10" defaultColWidth="5" defaultRowHeight="12.75"/>
  <cols>
    <col min="1" max="1" width="22.7109375" customWidth="1"/>
    <col min="2" max="2" width="27" customWidth="1"/>
    <col min="3" max="3" width="10.85546875" bestFit="1" customWidth="1"/>
    <col min="4" max="4" width="28.42578125" customWidth="1"/>
    <col min="5" max="5" width="16.5703125" customWidth="1"/>
    <col min="6" max="13" width="11.140625" customWidth="1"/>
  </cols>
  <sheetData>
    <row r="1" spans="1:13" ht="9" customHeight="1">
      <c r="A1" s="331" t="s">
        <v>94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3"/>
      <c r="M1" s="334"/>
    </row>
    <row r="2" spans="1:13" ht="14.25" customHeight="1">
      <c r="A2" s="335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7"/>
      <c r="M2" s="338"/>
    </row>
    <row r="3" spans="1:13" ht="15.75">
      <c r="A3" s="269" t="s">
        <v>54</v>
      </c>
      <c r="B3" s="342" t="s">
        <v>142</v>
      </c>
      <c r="C3" s="342"/>
      <c r="D3" s="342"/>
      <c r="E3" s="342"/>
      <c r="F3" s="339" t="s">
        <v>64</v>
      </c>
      <c r="G3" s="339"/>
      <c r="H3" s="339"/>
      <c r="I3" s="339"/>
      <c r="J3" s="339"/>
      <c r="K3" s="339"/>
      <c r="L3" s="340"/>
      <c r="M3" s="341"/>
    </row>
    <row r="4" spans="1:13">
      <c r="A4" s="343" t="s">
        <v>87</v>
      </c>
      <c r="B4" s="343" t="s">
        <v>88</v>
      </c>
      <c r="C4" s="343" t="s">
        <v>65</v>
      </c>
      <c r="D4" s="343" t="s">
        <v>66</v>
      </c>
      <c r="E4" s="343" t="s">
        <v>67</v>
      </c>
      <c r="F4" s="134" t="s">
        <v>82</v>
      </c>
      <c r="G4" s="134" t="s">
        <v>82</v>
      </c>
      <c r="H4" s="134" t="s">
        <v>83</v>
      </c>
      <c r="I4" s="134" t="s">
        <v>86</v>
      </c>
      <c r="J4" s="134" t="s">
        <v>86</v>
      </c>
      <c r="K4" s="134" t="s">
        <v>86</v>
      </c>
      <c r="L4" s="134" t="s">
        <v>86</v>
      </c>
      <c r="M4" s="134" t="s">
        <v>86</v>
      </c>
    </row>
    <row r="5" spans="1:13">
      <c r="A5" s="344"/>
      <c r="B5" s="344"/>
      <c r="C5" s="344"/>
      <c r="D5" s="344"/>
      <c r="E5" s="344"/>
      <c r="F5" s="185">
        <v>2015</v>
      </c>
      <c r="G5" s="185">
        <v>2016</v>
      </c>
      <c r="H5" s="185">
        <v>2017</v>
      </c>
      <c r="I5" s="185">
        <v>2017</v>
      </c>
      <c r="J5" s="198">
        <v>2018</v>
      </c>
      <c r="K5" s="198">
        <v>2019</v>
      </c>
      <c r="L5" s="198">
        <v>2020</v>
      </c>
      <c r="M5" s="198">
        <v>2021</v>
      </c>
    </row>
    <row r="6" spans="1:13">
      <c r="A6" s="132"/>
      <c r="B6" s="132"/>
      <c r="C6" s="135"/>
      <c r="D6" s="132"/>
      <c r="E6" s="132"/>
      <c r="F6" s="140"/>
      <c r="G6" s="143"/>
      <c r="H6" s="136"/>
      <c r="I6" s="136"/>
      <c r="J6" s="136"/>
      <c r="K6" s="136"/>
      <c r="L6" s="136"/>
      <c r="M6" s="136"/>
    </row>
    <row r="7" spans="1:13" ht="25.5">
      <c r="A7" s="226" t="s">
        <v>127</v>
      </c>
      <c r="B7" s="109"/>
      <c r="C7" s="137"/>
      <c r="D7" s="109"/>
      <c r="E7" s="108"/>
      <c r="F7" s="141"/>
      <c r="G7" s="144"/>
      <c r="H7" s="138"/>
      <c r="I7" s="138"/>
      <c r="J7" s="138"/>
      <c r="K7" s="138"/>
      <c r="L7" s="138"/>
      <c r="M7" s="138"/>
    </row>
    <row r="8" spans="1:13" ht="38.25">
      <c r="A8" s="227" t="s">
        <v>128</v>
      </c>
      <c r="B8" s="228" t="s">
        <v>129</v>
      </c>
      <c r="C8" s="229">
        <v>37762</v>
      </c>
      <c r="D8" s="228" t="s">
        <v>130</v>
      </c>
      <c r="E8" s="227" t="s">
        <v>131</v>
      </c>
      <c r="F8" s="230">
        <v>30</v>
      </c>
      <c r="G8" s="230">
        <v>24</v>
      </c>
      <c r="H8" s="230">
        <v>33</v>
      </c>
      <c r="I8" s="230">
        <v>33</v>
      </c>
      <c r="J8" s="230">
        <v>34</v>
      </c>
      <c r="K8" s="231">
        <v>35</v>
      </c>
      <c r="L8" s="231">
        <v>36</v>
      </c>
      <c r="M8" s="231">
        <v>37</v>
      </c>
    </row>
    <row r="9" spans="1:13">
      <c r="A9" s="108"/>
      <c r="B9" s="108"/>
      <c r="C9" s="137"/>
      <c r="D9" s="108"/>
      <c r="E9" s="108"/>
      <c r="F9" s="141"/>
      <c r="G9" s="144"/>
      <c r="H9" s="138"/>
      <c r="I9" s="138"/>
      <c r="J9" s="138"/>
      <c r="K9" s="138"/>
      <c r="L9" s="138"/>
      <c r="M9" s="138"/>
    </row>
    <row r="10" spans="1:13" ht="38.25">
      <c r="A10" s="109" t="s">
        <v>160</v>
      </c>
      <c r="B10" s="109" t="s">
        <v>161</v>
      </c>
      <c r="C10" s="265">
        <v>37762</v>
      </c>
      <c r="D10" s="228" t="s">
        <v>162</v>
      </c>
      <c r="E10" s="227" t="s">
        <v>131</v>
      </c>
      <c r="F10" s="141">
        <v>1635</v>
      </c>
      <c r="G10" s="144">
        <v>1723</v>
      </c>
      <c r="H10" s="138">
        <v>2000</v>
      </c>
      <c r="I10" s="138">
        <v>2000</v>
      </c>
      <c r="J10" s="138">
        <v>2000</v>
      </c>
      <c r="K10" s="138">
        <v>2000</v>
      </c>
      <c r="L10" s="138">
        <v>2000</v>
      </c>
      <c r="M10" s="138">
        <v>2000</v>
      </c>
    </row>
    <row r="11" spans="1:13">
      <c r="A11" s="108"/>
      <c r="B11" s="108"/>
      <c r="C11" s="137"/>
      <c r="D11" s="108"/>
      <c r="E11" s="108"/>
      <c r="F11" s="141"/>
      <c r="G11" s="144"/>
      <c r="H11" s="138"/>
      <c r="I11" s="138"/>
      <c r="J11" s="138"/>
      <c r="K11" s="138"/>
      <c r="L11" s="138"/>
      <c r="M11" s="138"/>
    </row>
    <row r="12" spans="1:13">
      <c r="A12" s="108"/>
      <c r="B12" s="108"/>
      <c r="C12" s="137"/>
      <c r="D12" s="108"/>
      <c r="E12" s="108"/>
      <c r="F12" s="141"/>
      <c r="G12" s="144"/>
      <c r="H12" s="138"/>
      <c r="I12" s="138"/>
      <c r="J12" s="138"/>
      <c r="K12" s="138"/>
      <c r="L12" s="138"/>
      <c r="M12" s="138"/>
    </row>
    <row r="13" spans="1:13">
      <c r="A13" s="108"/>
      <c r="B13" s="108"/>
      <c r="C13" s="137"/>
      <c r="D13" s="108"/>
      <c r="E13" s="108"/>
      <c r="F13" s="141"/>
      <c r="G13" s="144"/>
      <c r="H13" s="138"/>
      <c r="I13" s="138"/>
      <c r="J13" s="138"/>
      <c r="K13" s="138"/>
      <c r="L13" s="138"/>
      <c r="M13" s="138"/>
    </row>
    <row r="14" spans="1:13">
      <c r="A14" s="108"/>
      <c r="B14" s="108"/>
      <c r="C14" s="137"/>
      <c r="D14" s="108"/>
      <c r="E14" s="108"/>
      <c r="F14" s="141"/>
      <c r="G14" s="144"/>
      <c r="H14" s="138"/>
      <c r="I14" s="138"/>
      <c r="J14" s="138"/>
      <c r="K14" s="138"/>
      <c r="L14" s="138"/>
      <c r="M14" s="138"/>
    </row>
    <row r="15" spans="1:13">
      <c r="A15" s="108"/>
      <c r="B15" s="108"/>
      <c r="C15" s="137"/>
      <c r="D15" s="108"/>
      <c r="E15" s="108"/>
      <c r="F15" s="141"/>
      <c r="G15" s="144"/>
      <c r="H15" s="138"/>
      <c r="I15" s="138"/>
      <c r="J15" s="138"/>
      <c r="K15" s="138"/>
      <c r="L15" s="138"/>
      <c r="M15" s="138"/>
    </row>
    <row r="16" spans="1:13">
      <c r="A16" s="108"/>
      <c r="B16" s="108"/>
      <c r="C16" s="108"/>
      <c r="D16" s="108"/>
      <c r="E16" s="108"/>
      <c r="F16" s="141"/>
      <c r="G16" s="144"/>
      <c r="H16" s="138"/>
      <c r="I16" s="138"/>
      <c r="J16" s="138"/>
      <c r="K16" s="138"/>
      <c r="L16" s="138"/>
      <c r="M16" s="138"/>
    </row>
    <row r="17" spans="1:13">
      <c r="A17" s="108"/>
      <c r="B17" s="108"/>
      <c r="C17" s="108"/>
      <c r="D17" s="108"/>
      <c r="E17" s="108"/>
      <c r="F17" s="141"/>
      <c r="G17" s="144"/>
      <c r="H17" s="138"/>
      <c r="I17" s="138"/>
      <c r="J17" s="138"/>
      <c r="K17" s="138"/>
      <c r="L17" s="138"/>
      <c r="M17" s="138"/>
    </row>
    <row r="18" spans="1:13">
      <c r="A18" s="108"/>
      <c r="B18" s="108"/>
      <c r="C18" s="108"/>
      <c r="D18" s="108"/>
      <c r="E18" s="108"/>
      <c r="F18" s="141"/>
      <c r="G18" s="144"/>
      <c r="H18" s="138"/>
      <c r="I18" s="138"/>
      <c r="J18" s="138"/>
      <c r="K18" s="138"/>
      <c r="L18" s="138"/>
      <c r="M18" s="138"/>
    </row>
    <row r="19" spans="1:13">
      <c r="A19" s="108"/>
      <c r="B19" s="108"/>
      <c r="C19" s="108"/>
      <c r="D19" s="108"/>
      <c r="E19" s="108"/>
      <c r="F19" s="141"/>
      <c r="G19" s="144"/>
      <c r="H19" s="138"/>
      <c r="I19" s="138"/>
      <c r="J19" s="138"/>
      <c r="K19" s="138"/>
      <c r="L19" s="138"/>
      <c r="M19" s="138"/>
    </row>
    <row r="20" spans="1:13" s="88" customFormat="1">
      <c r="A20" s="108"/>
      <c r="B20" s="108"/>
      <c r="C20" s="108"/>
      <c r="D20" s="108"/>
      <c r="E20" s="108"/>
      <c r="F20" s="141"/>
      <c r="G20" s="144"/>
      <c r="H20" s="138"/>
      <c r="I20" s="138"/>
      <c r="J20" s="138"/>
      <c r="K20" s="138"/>
      <c r="L20" s="138"/>
      <c r="M20" s="138"/>
    </row>
    <row r="21" spans="1:13" s="88" customFormat="1">
      <c r="A21" s="108"/>
      <c r="B21" s="108"/>
      <c r="C21" s="108"/>
      <c r="D21" s="108"/>
      <c r="E21" s="108"/>
      <c r="F21" s="141"/>
      <c r="G21" s="144"/>
      <c r="H21" s="138"/>
      <c r="I21" s="138"/>
      <c r="J21" s="138"/>
      <c r="K21" s="138"/>
      <c r="L21" s="138"/>
      <c r="M21" s="138"/>
    </row>
    <row r="22" spans="1:13" s="88" customFormat="1">
      <c r="A22" s="108"/>
      <c r="B22" s="108"/>
      <c r="C22" s="108"/>
      <c r="D22" s="108"/>
      <c r="E22" s="108"/>
      <c r="F22" s="141"/>
      <c r="G22" s="144"/>
      <c r="H22" s="138"/>
      <c r="I22" s="138"/>
      <c r="J22" s="138"/>
      <c r="K22" s="138"/>
      <c r="L22" s="138"/>
      <c r="M22" s="138"/>
    </row>
    <row r="23" spans="1:13" s="88" customFormat="1">
      <c r="A23" s="108"/>
      <c r="B23" s="108"/>
      <c r="C23" s="108"/>
      <c r="D23" s="108"/>
      <c r="E23" s="108"/>
      <c r="F23" s="141"/>
      <c r="G23" s="144"/>
      <c r="H23" s="138"/>
      <c r="I23" s="138"/>
      <c r="J23" s="138"/>
      <c r="K23" s="138"/>
      <c r="L23" s="138"/>
      <c r="M23" s="138"/>
    </row>
    <row r="24" spans="1:13" s="88" customFormat="1">
      <c r="A24" s="108"/>
      <c r="B24" s="108"/>
      <c r="C24" s="108"/>
      <c r="D24" s="108"/>
      <c r="E24" s="108"/>
      <c r="F24" s="141"/>
      <c r="G24" s="144"/>
      <c r="H24" s="138"/>
      <c r="I24" s="138"/>
      <c r="J24" s="138"/>
      <c r="K24" s="138"/>
      <c r="L24" s="138"/>
      <c r="M24" s="138"/>
    </row>
    <row r="25" spans="1:13" s="88" customFormat="1">
      <c r="A25" s="108"/>
      <c r="B25" s="108"/>
      <c r="C25" s="108"/>
      <c r="D25" s="108"/>
      <c r="E25" s="108"/>
      <c r="F25" s="141"/>
      <c r="G25" s="144"/>
      <c r="H25" s="138"/>
      <c r="I25" s="138"/>
      <c r="J25" s="138"/>
      <c r="K25" s="138"/>
      <c r="L25" s="138"/>
      <c r="M25" s="138"/>
    </row>
    <row r="26" spans="1:13" s="88" customFormat="1">
      <c r="A26" s="108"/>
      <c r="B26" s="108"/>
      <c r="C26" s="108"/>
      <c r="D26" s="108"/>
      <c r="E26" s="108"/>
      <c r="F26" s="141"/>
      <c r="G26" s="144"/>
      <c r="H26" s="138"/>
      <c r="I26" s="138"/>
      <c r="J26" s="138"/>
      <c r="K26" s="138"/>
      <c r="L26" s="138"/>
      <c r="M26" s="138"/>
    </row>
    <row r="27" spans="1:13" s="88" customFormat="1">
      <c r="A27" s="108"/>
      <c r="B27" s="108"/>
      <c r="C27" s="108"/>
      <c r="D27" s="108"/>
      <c r="E27" s="108"/>
      <c r="F27" s="141"/>
      <c r="G27" s="144"/>
      <c r="H27" s="138"/>
      <c r="I27" s="138"/>
      <c r="J27" s="138"/>
      <c r="K27" s="138"/>
      <c r="L27" s="138"/>
      <c r="M27" s="138"/>
    </row>
    <row r="28" spans="1:13" s="88" customFormat="1">
      <c r="A28" s="108"/>
      <c r="B28" s="108"/>
      <c r="C28" s="108"/>
      <c r="D28" s="108"/>
      <c r="E28" s="108"/>
      <c r="F28" s="141"/>
      <c r="G28" s="144"/>
      <c r="H28" s="138"/>
      <c r="I28" s="138"/>
      <c r="J28" s="138"/>
      <c r="K28" s="138"/>
      <c r="L28" s="138"/>
      <c r="M28" s="138"/>
    </row>
    <row r="29" spans="1:13" s="88" customFormat="1">
      <c r="A29" s="108"/>
      <c r="B29" s="108"/>
      <c r="C29" s="108"/>
      <c r="D29" s="108"/>
      <c r="E29" s="108"/>
      <c r="F29" s="141"/>
      <c r="G29" s="144"/>
      <c r="H29" s="138"/>
      <c r="I29" s="138"/>
      <c r="J29" s="138"/>
      <c r="K29" s="138"/>
      <c r="L29" s="138"/>
      <c r="M29" s="138"/>
    </row>
    <row r="30" spans="1:13">
      <c r="A30" s="108"/>
      <c r="B30" s="108"/>
      <c r="C30" s="108"/>
      <c r="D30" s="108"/>
      <c r="E30" s="108"/>
      <c r="F30" s="141"/>
      <c r="G30" s="144"/>
      <c r="H30" s="138"/>
      <c r="I30" s="138"/>
      <c r="J30" s="138"/>
      <c r="K30" s="138"/>
      <c r="L30" s="138"/>
      <c r="M30" s="138"/>
    </row>
    <row r="31" spans="1:13">
      <c r="A31" s="108"/>
      <c r="B31" s="108"/>
      <c r="C31" s="108"/>
      <c r="D31" s="108"/>
      <c r="E31" s="108"/>
      <c r="F31" s="141"/>
      <c r="G31" s="144"/>
      <c r="H31" s="138"/>
      <c r="I31" s="138"/>
      <c r="J31" s="138"/>
      <c r="K31" s="138"/>
      <c r="L31" s="138"/>
      <c r="M31" s="138"/>
    </row>
    <row r="32" spans="1:13">
      <c r="A32" s="108"/>
      <c r="B32" s="108"/>
      <c r="C32" s="108"/>
      <c r="D32" s="108"/>
      <c r="E32" s="108"/>
      <c r="F32" s="141"/>
      <c r="G32" s="144"/>
      <c r="H32" s="138"/>
      <c r="I32" s="138"/>
      <c r="J32" s="138"/>
      <c r="K32" s="138"/>
      <c r="L32" s="138"/>
      <c r="M32" s="138"/>
    </row>
    <row r="33" spans="1:13">
      <c r="A33" s="133"/>
      <c r="B33" s="133"/>
      <c r="C33" s="133"/>
      <c r="D33" s="133"/>
      <c r="E33" s="133"/>
      <c r="F33" s="142"/>
      <c r="G33" s="127"/>
      <c r="H33" s="139"/>
      <c r="I33" s="139"/>
      <c r="J33" s="139"/>
      <c r="K33" s="139"/>
      <c r="L33" s="139"/>
      <c r="M33" s="139"/>
    </row>
    <row r="41" spans="1:13">
      <c r="A41" s="128"/>
    </row>
    <row r="42" spans="1:13">
      <c r="A42" s="128"/>
    </row>
    <row r="43" spans="1:13">
      <c r="A43" s="128"/>
    </row>
    <row r="44" spans="1:13">
      <c r="A44" s="128"/>
    </row>
    <row r="45" spans="1:13">
      <c r="A45" s="128"/>
    </row>
    <row r="46" spans="1:13" ht="19.5" customHeight="1">
      <c r="A46" s="128"/>
    </row>
    <row r="47" spans="1:13">
      <c r="A47" s="128"/>
    </row>
    <row r="48" spans="1:13">
      <c r="A48" s="101"/>
      <c r="B48" s="101"/>
    </row>
    <row r="49" spans="1:1">
      <c r="A49" s="128"/>
    </row>
    <row r="50" spans="1:1">
      <c r="A50" s="128"/>
    </row>
    <row r="51" spans="1:1">
      <c r="A51" s="128"/>
    </row>
    <row r="52" spans="1:1">
      <c r="A52" s="128"/>
    </row>
    <row r="53" spans="1:1">
      <c r="A53" s="128"/>
    </row>
    <row r="54" spans="1:1">
      <c r="A54" s="128"/>
    </row>
  </sheetData>
  <mergeCells count="8">
    <mergeCell ref="A1:M2"/>
    <mergeCell ref="F3:M3"/>
    <mergeCell ref="B3:E3"/>
    <mergeCell ref="A4:A5"/>
    <mergeCell ref="B4:B5"/>
    <mergeCell ref="C4:C5"/>
    <mergeCell ref="D4:D5"/>
    <mergeCell ref="E4:E5"/>
  </mergeCells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>
    <oddHeader>&amp;L&amp;"Arial,Fett"&amp;12Wirtschaftsplan
für sonstige Sondervermögen&amp;RAlle Angaben in T€, sofern nicht anders angegeben</oddHeader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view="pageLayout" zoomScale="60" zoomScaleNormal="100" zoomScalePageLayoutView="60" workbookViewId="0">
      <selection activeCell="N12" sqref="N12:N15"/>
    </sheetView>
  </sheetViews>
  <sheetFormatPr baseColWidth="10" defaultColWidth="9.140625" defaultRowHeight="14.25"/>
  <cols>
    <col min="1" max="1" width="33" style="162" customWidth="1"/>
    <col min="2" max="2" width="30.7109375" style="162" customWidth="1"/>
    <col min="3" max="10" width="12.5703125" style="162" customWidth="1"/>
    <col min="11" max="16384" width="9.140625" style="162"/>
  </cols>
  <sheetData>
    <row r="1" spans="1:10" ht="18">
      <c r="A1" s="161" t="s">
        <v>81</v>
      </c>
    </row>
    <row r="2" spans="1:10" ht="18">
      <c r="A2" s="163" t="s">
        <v>179</v>
      </c>
    </row>
    <row r="3" spans="1:10">
      <c r="A3" s="164"/>
    </row>
    <row r="4" spans="1:10" ht="18">
      <c r="A4" s="163"/>
      <c r="G4" s="195"/>
      <c r="H4" s="195"/>
      <c r="I4" s="195"/>
      <c r="J4" s="195"/>
    </row>
    <row r="5" spans="1:10">
      <c r="A5" s="196" t="s">
        <v>71</v>
      </c>
      <c r="B5" s="345" t="s">
        <v>182</v>
      </c>
      <c r="C5" s="182" t="s">
        <v>82</v>
      </c>
      <c r="D5" s="182" t="s">
        <v>82</v>
      </c>
      <c r="E5" s="182" t="s">
        <v>83</v>
      </c>
      <c r="F5" s="182" t="s">
        <v>84</v>
      </c>
      <c r="G5" s="196" t="s">
        <v>86</v>
      </c>
      <c r="H5" s="196" t="s">
        <v>86</v>
      </c>
      <c r="I5" s="196" t="s">
        <v>86</v>
      </c>
      <c r="J5" s="196" t="s">
        <v>86</v>
      </c>
    </row>
    <row r="6" spans="1:10">
      <c r="A6" s="197"/>
      <c r="B6" s="346"/>
      <c r="C6" s="185">
        <v>2015</v>
      </c>
      <c r="D6" s="185">
        <v>2016</v>
      </c>
      <c r="E6" s="185">
        <v>2017</v>
      </c>
      <c r="F6" s="185">
        <v>2017</v>
      </c>
      <c r="G6" s="198">
        <v>2018</v>
      </c>
      <c r="H6" s="198">
        <v>2019</v>
      </c>
      <c r="I6" s="198">
        <v>2020</v>
      </c>
      <c r="J6" s="198">
        <v>2021</v>
      </c>
    </row>
    <row r="7" spans="1:10">
      <c r="A7" s="165"/>
      <c r="B7" s="165"/>
      <c r="C7" s="165"/>
      <c r="D7" s="165"/>
      <c r="E7" s="165"/>
      <c r="F7" s="165"/>
      <c r="G7" s="165"/>
      <c r="H7" s="166"/>
      <c r="I7" s="166"/>
      <c r="J7" s="166"/>
    </row>
    <row r="8" spans="1:10" ht="25.5">
      <c r="A8" s="167" t="s">
        <v>72</v>
      </c>
      <c r="B8" s="168"/>
      <c r="C8" s="234"/>
      <c r="D8" s="234"/>
      <c r="E8" s="234"/>
      <c r="F8" s="234"/>
      <c r="G8" s="235"/>
      <c r="H8" s="236"/>
      <c r="I8" s="236"/>
      <c r="J8" s="236"/>
    </row>
    <row r="9" spans="1:10" ht="46.5" customHeight="1">
      <c r="A9" s="169" t="s">
        <v>73</v>
      </c>
      <c r="B9" s="170"/>
      <c r="C9" s="237"/>
      <c r="D9" s="237"/>
      <c r="E9" s="237"/>
      <c r="F9" s="237"/>
      <c r="G9" s="236"/>
      <c r="H9" s="236"/>
      <c r="I9" s="236"/>
      <c r="J9" s="236"/>
    </row>
    <row r="10" spans="1:10">
      <c r="A10" s="172" t="s">
        <v>169</v>
      </c>
      <c r="B10" s="170" t="s">
        <v>170</v>
      </c>
      <c r="C10" s="243">
        <v>1539.36</v>
      </c>
      <c r="D10" s="243">
        <v>3500</v>
      </c>
      <c r="E10" s="243">
        <v>3500</v>
      </c>
      <c r="F10" s="243">
        <v>3500</v>
      </c>
      <c r="G10" s="243">
        <v>3520.6</v>
      </c>
      <c r="H10" s="243">
        <v>3591.13</v>
      </c>
      <c r="I10" s="243">
        <v>3503</v>
      </c>
      <c r="J10" s="243">
        <v>3556</v>
      </c>
    </row>
    <row r="11" spans="1:10">
      <c r="A11" s="172" t="s">
        <v>171</v>
      </c>
      <c r="B11" s="170" t="s">
        <v>172</v>
      </c>
      <c r="C11" s="243">
        <v>1480</v>
      </c>
      <c r="D11" s="243">
        <v>1480</v>
      </c>
      <c r="E11" s="243">
        <v>1480</v>
      </c>
      <c r="F11" s="243">
        <v>1480</v>
      </c>
      <c r="G11" s="243">
        <v>1480</v>
      </c>
      <c r="H11" s="243">
        <v>1480</v>
      </c>
      <c r="I11" s="243">
        <v>1480</v>
      </c>
      <c r="J11" s="243">
        <v>1480</v>
      </c>
    </row>
    <row r="12" spans="1:10">
      <c r="A12" s="172" t="s">
        <v>173</v>
      </c>
      <c r="B12" s="170" t="s">
        <v>174</v>
      </c>
      <c r="C12" s="243">
        <v>5644.34</v>
      </c>
      <c r="D12" s="243">
        <v>0</v>
      </c>
      <c r="E12" s="243">
        <v>0</v>
      </c>
      <c r="F12" s="243">
        <v>0</v>
      </c>
      <c r="G12" s="244">
        <v>4456</v>
      </c>
      <c r="H12" s="244">
        <v>7036</v>
      </c>
      <c r="I12" s="244">
        <v>2650</v>
      </c>
      <c r="J12" s="244">
        <v>2823</v>
      </c>
    </row>
    <row r="13" spans="1:10">
      <c r="A13" s="172" t="s">
        <v>175</v>
      </c>
      <c r="B13" s="170" t="s">
        <v>176</v>
      </c>
      <c r="C13" s="243">
        <v>27208.20996</v>
      </c>
      <c r="D13" s="243">
        <v>0</v>
      </c>
      <c r="E13" s="243">
        <v>44000</v>
      </c>
      <c r="F13" s="243">
        <v>51700</v>
      </c>
      <c r="G13" s="244">
        <v>18500</v>
      </c>
      <c r="H13" s="244">
        <v>30000</v>
      </c>
      <c r="I13" s="244">
        <v>15000</v>
      </c>
      <c r="J13" s="244">
        <v>10000</v>
      </c>
    </row>
    <row r="14" spans="1:10">
      <c r="A14" s="172" t="s">
        <v>177</v>
      </c>
      <c r="B14" s="170" t="s">
        <v>178</v>
      </c>
      <c r="C14" s="243">
        <v>0</v>
      </c>
      <c r="D14" s="243">
        <v>0</v>
      </c>
      <c r="E14" s="243">
        <v>0</v>
      </c>
      <c r="F14" s="243">
        <v>0</v>
      </c>
      <c r="G14" s="244">
        <v>0</v>
      </c>
      <c r="H14" s="244">
        <v>0</v>
      </c>
      <c r="I14" s="244">
        <v>0</v>
      </c>
      <c r="J14" s="244">
        <v>0</v>
      </c>
    </row>
    <row r="15" spans="1:10" ht="25.5">
      <c r="A15" s="172" t="s">
        <v>22</v>
      </c>
      <c r="B15" s="233" t="s">
        <v>133</v>
      </c>
      <c r="C15" s="243">
        <v>220</v>
      </c>
      <c r="D15" s="243">
        <v>25</v>
      </c>
      <c r="E15" s="243">
        <v>452</v>
      </c>
      <c r="F15" s="243"/>
      <c r="G15" s="244"/>
      <c r="H15" s="244"/>
      <c r="I15" s="244"/>
      <c r="J15" s="244"/>
    </row>
    <row r="16" spans="1:10" ht="51">
      <c r="A16" s="173" t="s">
        <v>22</v>
      </c>
      <c r="B16" s="232" t="s">
        <v>134</v>
      </c>
      <c r="C16" s="245">
        <v>1134</v>
      </c>
      <c r="D16" s="245">
        <v>2546</v>
      </c>
      <c r="E16" s="245">
        <v>6760</v>
      </c>
      <c r="F16" s="245"/>
      <c r="G16" s="244"/>
      <c r="H16" s="244"/>
      <c r="I16" s="244"/>
      <c r="J16" s="244"/>
    </row>
    <row r="17" spans="1:10">
      <c r="A17" s="172" t="s">
        <v>22</v>
      </c>
      <c r="B17" s="170"/>
      <c r="C17" s="243"/>
      <c r="D17" s="243"/>
      <c r="E17" s="243"/>
      <c r="F17" s="243"/>
      <c r="G17" s="244"/>
      <c r="H17" s="244"/>
      <c r="I17" s="244"/>
      <c r="J17" s="244"/>
    </row>
    <row r="18" spans="1:10">
      <c r="A18" s="179" t="s">
        <v>74</v>
      </c>
      <c r="B18" s="180">
        <v>0</v>
      </c>
      <c r="C18" s="246">
        <f>SUM(C10:C16)</f>
        <v>37225.909960000005</v>
      </c>
      <c r="D18" s="246">
        <f t="shared" ref="D18:J18" si="0">SUM(D10:D16)</f>
        <v>7551</v>
      </c>
      <c r="E18" s="246">
        <f t="shared" si="0"/>
        <v>56192</v>
      </c>
      <c r="F18" s="246">
        <f t="shared" si="0"/>
        <v>56680</v>
      </c>
      <c r="G18" s="246">
        <f t="shared" si="0"/>
        <v>27956.6</v>
      </c>
      <c r="H18" s="246">
        <f t="shared" si="0"/>
        <v>42107.130000000005</v>
      </c>
      <c r="I18" s="246">
        <f t="shared" si="0"/>
        <v>22633</v>
      </c>
      <c r="J18" s="246">
        <f t="shared" si="0"/>
        <v>17859</v>
      </c>
    </row>
    <row r="19" spans="1:10">
      <c r="A19" s="174"/>
      <c r="B19" s="170"/>
      <c r="C19" s="243"/>
      <c r="D19" s="243"/>
      <c r="E19" s="243"/>
      <c r="F19" s="243"/>
      <c r="G19" s="244"/>
      <c r="H19" s="244"/>
      <c r="I19" s="244"/>
      <c r="J19" s="244"/>
    </row>
    <row r="20" spans="1:10" ht="15.75" customHeight="1">
      <c r="A20" s="175" t="s">
        <v>75</v>
      </c>
      <c r="B20" s="170"/>
      <c r="C20" s="243"/>
      <c r="D20" s="243"/>
      <c r="E20" s="243"/>
      <c r="F20" s="243"/>
      <c r="G20" s="244"/>
      <c r="H20" s="244"/>
      <c r="I20" s="244"/>
      <c r="J20" s="244"/>
    </row>
    <row r="21" spans="1:10">
      <c r="A21" s="176" t="s">
        <v>76</v>
      </c>
      <c r="B21" s="170"/>
      <c r="C21" s="243"/>
      <c r="D21" s="243"/>
      <c r="E21" s="243"/>
      <c r="F21" s="243"/>
      <c r="G21" s="244"/>
      <c r="H21" s="244"/>
      <c r="I21" s="244"/>
      <c r="J21" s="244"/>
    </row>
    <row r="22" spans="1:10">
      <c r="A22" s="176" t="s">
        <v>77</v>
      </c>
      <c r="B22" s="171"/>
      <c r="C22" s="244"/>
      <c r="D22" s="244"/>
      <c r="E22" s="244"/>
      <c r="F22" s="244"/>
      <c r="G22" s="244"/>
      <c r="H22" s="244"/>
      <c r="I22" s="244"/>
      <c r="J22" s="244"/>
    </row>
    <row r="23" spans="1:10" ht="51">
      <c r="A23" s="176" t="s">
        <v>132</v>
      </c>
      <c r="B23" s="232" t="s">
        <v>135</v>
      </c>
      <c r="C23" s="244"/>
      <c r="D23" s="244"/>
      <c r="E23" s="244">
        <v>958</v>
      </c>
      <c r="F23" s="244"/>
      <c r="G23" s="244"/>
      <c r="H23" s="244"/>
      <c r="I23" s="244"/>
      <c r="J23" s="244"/>
    </row>
    <row r="24" spans="1:10" ht="25.5">
      <c r="A24" s="176" t="s">
        <v>136</v>
      </c>
      <c r="B24" s="232" t="s">
        <v>137</v>
      </c>
      <c r="C24" s="244">
        <v>2302</v>
      </c>
      <c r="D24" s="244"/>
      <c r="E24" s="244"/>
      <c r="F24" s="244"/>
      <c r="G24" s="244"/>
      <c r="H24" s="244"/>
      <c r="I24" s="244"/>
      <c r="J24" s="244"/>
    </row>
    <row r="25" spans="1:10" ht="15">
      <c r="A25" s="176" t="s">
        <v>136</v>
      </c>
      <c r="B25" s="232" t="s">
        <v>138</v>
      </c>
      <c r="C25" s="247">
        <v>401</v>
      </c>
      <c r="D25" s="244"/>
      <c r="E25" s="244"/>
      <c r="F25" s="244"/>
      <c r="G25" s="244"/>
      <c r="H25" s="244"/>
      <c r="I25" s="244"/>
      <c r="J25" s="244"/>
    </row>
    <row r="26" spans="1:10">
      <c r="A26" s="176" t="s">
        <v>136</v>
      </c>
      <c r="B26" s="232" t="s">
        <v>139</v>
      </c>
      <c r="C26" s="244">
        <v>159</v>
      </c>
      <c r="D26" s="244"/>
      <c r="E26" s="244"/>
      <c r="F26" s="244"/>
      <c r="G26" s="244"/>
      <c r="H26" s="244"/>
      <c r="I26" s="244"/>
      <c r="J26" s="244"/>
    </row>
    <row r="27" spans="1:10">
      <c r="A27" s="176"/>
      <c r="B27" s="232"/>
      <c r="C27" s="244"/>
      <c r="D27" s="244"/>
      <c r="E27" s="244"/>
      <c r="F27" s="244"/>
      <c r="G27" s="244"/>
      <c r="H27" s="244"/>
      <c r="I27" s="244"/>
      <c r="J27" s="244"/>
    </row>
    <row r="28" spans="1:10">
      <c r="A28" s="176"/>
      <c r="B28" s="232"/>
      <c r="C28" s="244"/>
      <c r="D28" s="244"/>
      <c r="E28" s="244"/>
      <c r="F28" s="244"/>
      <c r="G28" s="244"/>
      <c r="H28" s="244"/>
      <c r="I28" s="244"/>
      <c r="J28" s="244"/>
    </row>
    <row r="29" spans="1:10">
      <c r="A29" s="179" t="s">
        <v>74</v>
      </c>
      <c r="B29" s="181"/>
      <c r="C29" s="248">
        <v>2862</v>
      </c>
      <c r="D29" s="248">
        <v>0</v>
      </c>
      <c r="E29" s="248">
        <v>958</v>
      </c>
      <c r="F29" s="248">
        <v>0</v>
      </c>
      <c r="G29" s="248">
        <v>0</v>
      </c>
      <c r="H29" s="248">
        <v>0</v>
      </c>
      <c r="I29" s="248">
        <v>0</v>
      </c>
      <c r="J29" s="248">
        <v>0</v>
      </c>
    </row>
    <row r="30" spans="1:10">
      <c r="A30" s="174"/>
      <c r="B30" s="171"/>
      <c r="C30" s="244"/>
      <c r="D30" s="244"/>
      <c r="E30" s="244"/>
      <c r="F30" s="244"/>
      <c r="G30" s="244"/>
      <c r="H30" s="244"/>
      <c r="I30" s="244"/>
      <c r="J30" s="244"/>
    </row>
    <row r="31" spans="1:10">
      <c r="A31" s="179" t="s">
        <v>78</v>
      </c>
      <c r="B31" s="181"/>
      <c r="C31" s="248">
        <f>C29+C18</f>
        <v>40087.909960000005</v>
      </c>
      <c r="D31" s="248">
        <f t="shared" ref="D31:J31" si="1">D29+D18</f>
        <v>7551</v>
      </c>
      <c r="E31" s="248">
        <f t="shared" si="1"/>
        <v>57150</v>
      </c>
      <c r="F31" s="248">
        <f t="shared" si="1"/>
        <v>56680</v>
      </c>
      <c r="G31" s="248">
        <f t="shared" si="1"/>
        <v>27956.6</v>
      </c>
      <c r="H31" s="248">
        <f t="shared" si="1"/>
        <v>42107.130000000005</v>
      </c>
      <c r="I31" s="248">
        <f t="shared" si="1"/>
        <v>22633</v>
      </c>
      <c r="J31" s="248">
        <f t="shared" si="1"/>
        <v>17859</v>
      </c>
    </row>
    <row r="32" spans="1:10">
      <c r="A32" s="174"/>
      <c r="B32" s="171"/>
      <c r="C32" s="244"/>
      <c r="D32" s="244"/>
      <c r="E32" s="244"/>
      <c r="F32" s="244"/>
      <c r="G32" s="244"/>
      <c r="H32" s="244"/>
      <c r="I32" s="244"/>
      <c r="J32" s="244"/>
    </row>
    <row r="33" spans="1:10">
      <c r="A33" s="175" t="s">
        <v>79</v>
      </c>
      <c r="B33" s="171"/>
      <c r="C33" s="244"/>
      <c r="D33" s="244"/>
      <c r="E33" s="244"/>
      <c r="F33" s="244"/>
      <c r="G33" s="244"/>
      <c r="H33" s="244"/>
      <c r="I33" s="244"/>
      <c r="J33" s="244"/>
    </row>
    <row r="34" spans="1:10" ht="25.5">
      <c r="A34" s="175"/>
      <c r="B34" s="232" t="s">
        <v>133</v>
      </c>
      <c r="C34" s="244"/>
      <c r="D34" s="244">
        <v>77</v>
      </c>
      <c r="E34" s="244"/>
      <c r="F34" s="244"/>
      <c r="G34" s="244"/>
      <c r="H34" s="244"/>
      <c r="I34" s="244"/>
      <c r="J34" s="244"/>
    </row>
    <row r="35" spans="1:10" ht="51">
      <c r="A35" s="176"/>
      <c r="B35" s="232" t="s">
        <v>134</v>
      </c>
      <c r="C35" s="244"/>
      <c r="D35" s="244">
        <v>875</v>
      </c>
      <c r="E35" s="244"/>
      <c r="F35" s="244"/>
      <c r="G35" s="244"/>
      <c r="H35" s="244"/>
      <c r="I35" s="244"/>
      <c r="J35" s="244"/>
    </row>
    <row r="36" spans="1:10">
      <c r="A36" s="176" t="s">
        <v>180</v>
      </c>
      <c r="B36" s="171" t="s">
        <v>181</v>
      </c>
      <c r="C36" s="244">
        <v>0</v>
      </c>
      <c r="D36" s="244">
        <v>8953.4959999999992</v>
      </c>
      <c r="E36" s="244">
        <v>0</v>
      </c>
      <c r="F36" s="244">
        <v>0</v>
      </c>
      <c r="G36" s="244">
        <v>4656</v>
      </c>
      <c r="H36" s="244">
        <v>7236</v>
      </c>
      <c r="I36" s="244">
        <v>0</v>
      </c>
      <c r="J36" s="244">
        <v>0</v>
      </c>
    </row>
    <row r="37" spans="1:10">
      <c r="A37" s="176" t="s">
        <v>22</v>
      </c>
      <c r="B37" s="171"/>
      <c r="C37" s="244"/>
      <c r="D37" s="244"/>
      <c r="E37" s="244"/>
      <c r="F37" s="244"/>
      <c r="G37" s="244"/>
      <c r="H37" s="244"/>
      <c r="I37" s="244"/>
      <c r="J37" s="244"/>
    </row>
    <row r="38" spans="1:10">
      <c r="A38" s="179" t="s">
        <v>80</v>
      </c>
      <c r="B38" s="181"/>
      <c r="C38" s="248">
        <f>SUM(C34:C36)</f>
        <v>0</v>
      </c>
      <c r="D38" s="248">
        <f t="shared" ref="D38:J38" si="2">SUM(D34:D36)</f>
        <v>9905.4959999999992</v>
      </c>
      <c r="E38" s="248">
        <f t="shared" si="2"/>
        <v>0</v>
      </c>
      <c r="F38" s="248">
        <f t="shared" si="2"/>
        <v>0</v>
      </c>
      <c r="G38" s="248">
        <f t="shared" si="2"/>
        <v>4656</v>
      </c>
      <c r="H38" s="248">
        <f t="shared" si="2"/>
        <v>7236</v>
      </c>
      <c r="I38" s="248">
        <f t="shared" si="2"/>
        <v>0</v>
      </c>
      <c r="J38" s="248">
        <f t="shared" si="2"/>
        <v>0</v>
      </c>
    </row>
    <row r="39" spans="1:10">
      <c r="A39" s="177" t="s">
        <v>166</v>
      </c>
      <c r="B39" s="177"/>
      <c r="C39" s="238"/>
      <c r="D39" s="238"/>
      <c r="E39" s="238"/>
      <c r="F39" s="238"/>
      <c r="G39" s="239"/>
      <c r="H39" s="239"/>
      <c r="I39" s="239"/>
      <c r="J39" s="239"/>
    </row>
    <row r="40" spans="1:10">
      <c r="A40" s="177" t="s">
        <v>167</v>
      </c>
      <c r="B40" s="177"/>
      <c r="C40" s="177"/>
      <c r="D40" s="177"/>
      <c r="E40" s="177"/>
      <c r="F40" s="177"/>
      <c r="G40" s="178"/>
      <c r="H40" s="178"/>
      <c r="I40" s="178"/>
      <c r="J40" s="178"/>
    </row>
    <row r="41" spans="1:10">
      <c r="A41" s="178"/>
      <c r="B41" s="178"/>
      <c r="C41" s="178"/>
      <c r="D41" s="178"/>
      <c r="E41" s="178"/>
      <c r="F41" s="178"/>
      <c r="G41" s="178"/>
      <c r="H41" s="178"/>
      <c r="I41" s="178"/>
      <c r="J41" s="178"/>
    </row>
    <row r="42" spans="1:10">
      <c r="A42" s="178"/>
      <c r="B42" s="178"/>
      <c r="C42" s="178"/>
      <c r="D42" s="178"/>
      <c r="E42" s="178"/>
      <c r="F42" s="178"/>
      <c r="G42" s="178"/>
      <c r="H42" s="178"/>
      <c r="I42" s="178"/>
      <c r="J42" s="178"/>
    </row>
  </sheetData>
  <mergeCells count="1">
    <mergeCell ref="B5:B6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&amp;L&amp;"Arial,Fett"&amp;12Wirtschaftsplan
für sonstige Sondervermögen&amp;RAlle Angaben in T€, sofern nicht anders angegeben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Deckblatt</vt:lpstr>
      <vt:lpstr>Erfolgsplan</vt:lpstr>
      <vt:lpstr>Vermögensplan</vt:lpstr>
      <vt:lpstr>Investitionsplan</vt:lpstr>
      <vt:lpstr>Differenzierung GBE</vt:lpstr>
      <vt:lpstr>Einzelansätze</vt:lpstr>
      <vt:lpstr>Einzelansätze!_ftn1</vt:lpstr>
      <vt:lpstr>Einzelansätze!_ftn2</vt:lpstr>
      <vt:lpstr>Investitionsplan!Drucktitel</vt:lpstr>
      <vt:lpstr>Deckblatt!Print_Area</vt:lpstr>
      <vt:lpstr>Erfolgsplan!Print_Area</vt:lpstr>
      <vt:lpstr>Investitionsplan!Print_Area</vt:lpstr>
      <vt:lpstr>Vermögensplan!Print_Area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2018-05-22T14:22:12Z</dcterms:created>
  <dcterms:modified xsi:type="dcterms:W3CDTF">2018-05-22T14:22:15Z</dcterms:modified>
</cp:coreProperties>
</file>