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0" yWindow="0" windowWidth="25440" windowHeight="12435"/>
  </bookViews>
  <sheets>
    <sheet name="Deckblatt" sheetId="38" r:id="rId1"/>
    <sheet name="Erfolgsplan" sheetId="71" r:id="rId2"/>
    <sheet name="Vermögensplan" sheetId="48" r:id="rId3"/>
    <sheet name="Personalplan" sheetId="70" r:id="rId4"/>
    <sheet name="Investitionsplan" sheetId="67" r:id="rId5"/>
    <sheet name="Planbilanz" sheetId="68" r:id="rId6"/>
    <sheet name="MiFri" sheetId="80" state="hidden" r:id="rId7"/>
  </sheets>
  <definedNames>
    <definedName name="A">#REF!</definedName>
    <definedName name="DBSET_aktiv">#REF!</definedName>
    <definedName name="_xlnm.Print_Area" localSheetId="4">Investitionsplan!$A$1:$M$51</definedName>
    <definedName name="_xlnm.Print_Area" localSheetId="6">MiFri!$A$1:$Q$68</definedName>
    <definedName name="_xlnm.Print_Area" localSheetId="3">Personalplan!$A$1:$J$27</definedName>
    <definedName name="Print_Area" localSheetId="0">Deckblatt!$A$1:$G$39</definedName>
    <definedName name="Print_Area" localSheetId="1">Erfolgsplan!$B$1:$M$51</definedName>
    <definedName name="Print_Area" localSheetId="4">Investitionsplan!$A$1:$M$39</definedName>
    <definedName name="Print_Area" localSheetId="2">Vermögensplan!$B$1:$J$52</definedName>
  </definedNames>
  <calcPr calcId="145621"/>
</workbook>
</file>

<file path=xl/calcChain.xml><?xml version="1.0" encoding="utf-8"?>
<calcChain xmlns="http://schemas.openxmlformats.org/spreadsheetml/2006/main">
  <c r="G39" i="67" l="1"/>
  <c r="H39" i="67"/>
  <c r="I39" i="67"/>
  <c r="J39" i="67"/>
  <c r="K39" i="67"/>
  <c r="L39" i="67"/>
  <c r="M39" i="67"/>
  <c r="F39" i="67"/>
  <c r="H37" i="67" l="1"/>
  <c r="G37" i="67"/>
  <c r="B3" i="80" l="1"/>
  <c r="C2" i="67" l="1"/>
  <c r="D2" i="68"/>
  <c r="C2" i="70"/>
  <c r="C2" i="71" l="1"/>
  <c r="H57" i="80" l="1"/>
  <c r="H56" i="80"/>
  <c r="H55" i="80"/>
  <c r="H54" i="80"/>
  <c r="H53" i="80"/>
  <c r="H52" i="80"/>
  <c r="H51" i="80"/>
  <c r="H50" i="80"/>
  <c r="H49" i="80"/>
  <c r="H45" i="80"/>
  <c r="P37" i="80"/>
  <c r="L37" i="80"/>
  <c r="H37" i="80"/>
  <c r="D37" i="80"/>
  <c r="N37" i="80"/>
  <c r="J37" i="80"/>
  <c r="F37" i="80"/>
  <c r="N30" i="80"/>
  <c r="J30" i="80"/>
  <c r="F30" i="80"/>
  <c r="P30" i="80"/>
  <c r="L30" i="80"/>
  <c r="H30" i="80"/>
  <c r="D30" i="80"/>
  <c r="N26" i="80"/>
  <c r="N28" i="80" s="1"/>
  <c r="J26" i="80"/>
  <c r="J28" i="80" s="1"/>
  <c r="F26" i="80"/>
  <c r="F14" i="80"/>
  <c r="H14" i="80"/>
  <c r="D14" i="80"/>
  <c r="F10" i="80"/>
  <c r="H10" i="80"/>
  <c r="D10" i="80"/>
  <c r="J3" i="80"/>
  <c r="L3" i="80" s="1"/>
  <c r="N3" i="80" s="1"/>
  <c r="P3" i="80" s="1"/>
  <c r="D3" i="80"/>
  <c r="D57" i="80"/>
  <c r="F57" i="80"/>
  <c r="B57" i="80"/>
  <c r="D56" i="80"/>
  <c r="F56" i="80"/>
  <c r="B56" i="80"/>
  <c r="D55" i="80"/>
  <c r="F55" i="80"/>
  <c r="B55" i="80"/>
  <c r="D54" i="80"/>
  <c r="F54" i="80"/>
  <c r="B54" i="80"/>
  <c r="D53" i="80"/>
  <c r="F53" i="80"/>
  <c r="B53" i="80"/>
  <c r="D52" i="80"/>
  <c r="F52" i="80"/>
  <c r="B52" i="80"/>
  <c r="D51" i="80"/>
  <c r="F51" i="80"/>
  <c r="B51" i="80"/>
  <c r="D50" i="80"/>
  <c r="F50" i="80"/>
  <c r="B50" i="80"/>
  <c r="D49" i="80"/>
  <c r="F49" i="80"/>
  <c r="B49" i="80"/>
  <c r="D47" i="80"/>
  <c r="F47" i="80"/>
  <c r="D45" i="80"/>
  <c r="F45" i="80"/>
  <c r="D44" i="80"/>
  <c r="F44" i="80"/>
  <c r="H47" i="80" l="1"/>
  <c r="D9" i="80"/>
  <c r="D21" i="80" s="1"/>
  <c r="D28" i="80" s="1"/>
  <c r="H44" i="80"/>
  <c r="H9" i="80"/>
  <c r="H21" i="80" s="1"/>
  <c r="H28" i="80" s="1"/>
  <c r="F9" i="80"/>
  <c r="F21" i="80" s="1"/>
  <c r="F28" i="80" s="1"/>
  <c r="D26" i="80"/>
  <c r="H26" i="80"/>
  <c r="L26" i="80"/>
  <c r="L28" i="80" s="1"/>
  <c r="P26" i="80"/>
  <c r="P28" i="80" s="1"/>
  <c r="F3" i="80"/>
  <c r="C2" i="48" l="1"/>
  <c r="I35" i="68" l="1"/>
</calcChain>
</file>

<file path=xl/sharedStrings.xml><?xml version="1.0" encoding="utf-8"?>
<sst xmlns="http://schemas.openxmlformats.org/spreadsheetml/2006/main" count="387" uniqueCount="260">
  <si>
    <t>Personalaufwand</t>
  </si>
  <si>
    <t>Betriebsergebnis</t>
  </si>
  <si>
    <t>Zinsaufwand</t>
  </si>
  <si>
    <t>Zinserträge</t>
  </si>
  <si>
    <t>T€</t>
  </si>
  <si>
    <t>Beteiligungsergebnis</t>
  </si>
  <si>
    <t>Finanzergebnis</t>
  </si>
  <si>
    <t>Umsatzerlöse, davon</t>
  </si>
  <si>
    <t>Inhaltsübersicht</t>
  </si>
  <si>
    <t>Mittelbedarf:</t>
  </si>
  <si>
    <t>Mittelherkunft:</t>
  </si>
  <si>
    <t>bezogene Leistungen</t>
  </si>
  <si>
    <t>sonstige Zuschüsse (Drittmittel)</t>
  </si>
  <si>
    <t>1. Erfolgsplan</t>
  </si>
  <si>
    <t>2. Vermögensplan</t>
  </si>
  <si>
    <t>lfd. Jahr</t>
  </si>
  <si>
    <t>Planungszeitraum:</t>
  </si>
  <si>
    <t>Bestandsveränderung</t>
  </si>
  <si>
    <t>bezogenes Material</t>
  </si>
  <si>
    <t>sonstiger betrieblicher Aufwand</t>
  </si>
  <si>
    <t>Summe Aufwand</t>
  </si>
  <si>
    <t>Ergeb. d. gewöhnl. Geschäftstätigkeit</t>
  </si>
  <si>
    <t>Ergebnis nach Steuern</t>
  </si>
  <si>
    <t>Prognose</t>
  </si>
  <si>
    <t>Planungssgrößen</t>
  </si>
  <si>
    <t>Bezeichnung</t>
  </si>
  <si>
    <t xml:space="preserve">    Immaterielle Vermögensgegenstände</t>
  </si>
  <si>
    <t xml:space="preserve">    Grundstücke, Gebäude</t>
  </si>
  <si>
    <t xml:space="preserve">    Technische Anlagen, Maschinen </t>
  </si>
  <si>
    <t xml:space="preserve">    Firmenfahrzeuge</t>
  </si>
  <si>
    <t xml:space="preserve">    Einrichtungen / Büroausstattungen</t>
  </si>
  <si>
    <t xml:space="preserve">    sonstige Investitionen </t>
  </si>
  <si>
    <t xml:space="preserve">    Gesellschafterdarlehen</t>
  </si>
  <si>
    <t xml:space="preserve">    Zuschüsse</t>
  </si>
  <si>
    <t xml:space="preserve">    Investitionen</t>
  </si>
  <si>
    <t xml:space="preserve">    Betriebsmittel</t>
  </si>
  <si>
    <t xml:space="preserve">    Abschreibungen</t>
  </si>
  <si>
    <t xml:space="preserve">    Verkauf von Anlagevermögen</t>
  </si>
  <si>
    <t xml:space="preserve">    Überschüsse des Planjahres</t>
  </si>
  <si>
    <t xml:space="preserve">    Zuführung von Rücklagen</t>
  </si>
  <si>
    <t>Finanzierung aus dem lfd. Geschäftsbetrieb (Innenfinanzierung)</t>
  </si>
  <si>
    <r>
      <t xml:space="preserve">Mittelbedarf für </t>
    </r>
    <r>
      <rPr>
        <b/>
        <sz val="10"/>
        <rFont val="Arial"/>
        <family val="2"/>
      </rPr>
      <t>Investionen</t>
    </r>
    <r>
      <rPr>
        <sz val="10"/>
        <rFont val="Arial"/>
        <family val="2"/>
      </rPr>
      <t xml:space="preserve"> in der Planungsperiode </t>
    </r>
  </si>
  <si>
    <t>zuständiges Fachressort:</t>
  </si>
  <si>
    <r>
      <t>Gesellschaftermittel (FHB bzw. Beteiligungsgesellschaft</t>
    </r>
    <r>
      <rPr>
        <sz val="10"/>
        <rFont val="Arial"/>
        <family val="2"/>
      </rPr>
      <t>):</t>
    </r>
  </si>
  <si>
    <t>3. Personalplan</t>
  </si>
  <si>
    <t xml:space="preserve">sonstige Erträge, davon </t>
  </si>
  <si>
    <t>lfd. Nr.</t>
  </si>
  <si>
    <t>Projekte</t>
  </si>
  <si>
    <t>Anteil Drittmittel</t>
  </si>
  <si>
    <t>in %</t>
  </si>
  <si>
    <t>Immaterielle Wirtschaftsgüter</t>
  </si>
  <si>
    <t>...</t>
  </si>
  <si>
    <t>Summe immaterielle Wirtschaftsgüter</t>
  </si>
  <si>
    <t>Unbebaute und bebaute Grundstücke</t>
  </si>
  <si>
    <t>Summe unbebaute und bebaute Grundstücke</t>
  </si>
  <si>
    <t>Maschinen und technische Anlagen</t>
  </si>
  <si>
    <t>Summe Maschinen und technische Anlagen</t>
  </si>
  <si>
    <t>Andere Anlagen, Betriebs- und Geschäftsausstattung</t>
  </si>
  <si>
    <t>Summe Betriebs- und Geschäftsausstattung</t>
  </si>
  <si>
    <t>Finanzanlagen / Beteiligungen</t>
  </si>
  <si>
    <t>Summe Finanzanlagen / Beteiligungen</t>
  </si>
  <si>
    <t>Summe Investitionen</t>
  </si>
  <si>
    <t>Projekt 1</t>
  </si>
  <si>
    <t>Projekt 2</t>
  </si>
  <si>
    <t>2.1.</t>
  </si>
  <si>
    <t>4.1.</t>
  </si>
  <si>
    <t>5.1.</t>
  </si>
  <si>
    <t>1.1.</t>
  </si>
  <si>
    <t>1.2.</t>
  </si>
  <si>
    <t>…</t>
  </si>
  <si>
    <t>3.1.</t>
  </si>
  <si>
    <t>5. Planbilanz</t>
  </si>
  <si>
    <t>Gesamtleistung</t>
  </si>
  <si>
    <t>Abschreibungen</t>
  </si>
  <si>
    <t>a.o. Ergebnis</t>
  </si>
  <si>
    <t>Steuern</t>
  </si>
  <si>
    <t>Sonstiger Betriebsmittelbedarf in der Planungsperiode</t>
  </si>
  <si>
    <t>Veränderung der Flüssigen Mittel</t>
  </si>
  <si>
    <t xml:space="preserve">Kapitalflussrechnung </t>
  </si>
  <si>
    <t>Optional:</t>
  </si>
  <si>
    <t>Nachrichtlich:</t>
  </si>
  <si>
    <t>Eigenkapital</t>
  </si>
  <si>
    <t>Eigenkapital, davon</t>
  </si>
  <si>
    <t xml:space="preserve">   Kapital- / Gewinnrücklagen / SoPoR</t>
  </si>
  <si>
    <t xml:space="preserve">   Gewinn- / Verlustvortrag</t>
  </si>
  <si>
    <t>31.03.</t>
  </si>
  <si>
    <t>30.06.</t>
  </si>
  <si>
    <t>30.09.</t>
  </si>
  <si>
    <t>Aktiva</t>
  </si>
  <si>
    <t xml:space="preserve">Immaterielles Anlagevermögen </t>
  </si>
  <si>
    <t>Sachanlagevermögen</t>
  </si>
  <si>
    <t>Finanzanlagen</t>
  </si>
  <si>
    <t>Anlagevermögen</t>
  </si>
  <si>
    <t>Vorräte</t>
  </si>
  <si>
    <t xml:space="preserve">Forderungen </t>
  </si>
  <si>
    <t xml:space="preserve">   davon gegenüber FHB</t>
  </si>
  <si>
    <t>Sonstige Vermögensgegenstände</t>
  </si>
  <si>
    <t xml:space="preserve">Flüssige Mittel </t>
  </si>
  <si>
    <t xml:space="preserve">Umlaufvermögen </t>
  </si>
  <si>
    <t xml:space="preserve">Sonstige Aktiva </t>
  </si>
  <si>
    <t>Bilanzsumme Aktiva</t>
  </si>
  <si>
    <t>Passiva</t>
  </si>
  <si>
    <t>Sonderposten</t>
  </si>
  <si>
    <t xml:space="preserve">   davon Mittel der FHB</t>
  </si>
  <si>
    <t>Rückstellungen</t>
  </si>
  <si>
    <t xml:space="preserve">   davon Verpflichtungen gegenüber der FHB</t>
  </si>
  <si>
    <t xml:space="preserve">   davon Pensionsrückstellungen</t>
  </si>
  <si>
    <t>Verbindlichkeiten</t>
  </si>
  <si>
    <t xml:space="preserve">   davon kurzfristige Verbindlichkeiten</t>
  </si>
  <si>
    <t xml:space="preserve">   davon gegenüber Kreditinstituten</t>
  </si>
  <si>
    <t>Sonstige Passiva</t>
  </si>
  <si>
    <t>Bilanzsumme Passiva</t>
  </si>
  <si>
    <t>Technisches Personal</t>
  </si>
  <si>
    <t>Kaufmännisch-verwaltendes Personal</t>
  </si>
  <si>
    <t>Gewerbliches Personal</t>
  </si>
  <si>
    <t>Personalkosten:</t>
  </si>
  <si>
    <t xml:space="preserve">T€ </t>
  </si>
  <si>
    <t>Summe</t>
  </si>
  <si>
    <t>davon aus der Kernverwaltung</t>
  </si>
  <si>
    <r>
      <t>1)</t>
    </r>
    <r>
      <rPr>
        <sz val="8"/>
        <rFont val="Arial"/>
        <family val="2"/>
      </rPr>
      <t xml:space="preserve">  jeweils in Vollzeitäquivalenten der durchschnittlich Beschäftigten, ohne Auszubildende</t>
    </r>
  </si>
  <si>
    <r>
      <t>Summe (</t>
    </r>
    <r>
      <rPr>
        <b/>
        <sz val="10"/>
        <rFont val="Arial"/>
        <family val="2"/>
      </rPr>
      <t>Beschäftigungsvolumen</t>
    </r>
    <r>
      <rPr>
        <sz val="10"/>
        <rFont val="Arial"/>
        <family val="2"/>
      </rPr>
      <t>)²</t>
    </r>
  </si>
  <si>
    <r>
      <t>Personalbestand:</t>
    </r>
    <r>
      <rPr>
        <b/>
        <vertAlign val="superscript"/>
        <sz val="10"/>
        <rFont val="Arial"/>
        <family val="2"/>
      </rPr>
      <t>1</t>
    </r>
  </si>
  <si>
    <t>Der Planungszeitraum orientiert sich an den Investitionsvorhaben.</t>
  </si>
  <si>
    <t>4. Investitionsplan</t>
  </si>
  <si>
    <r>
      <rPr>
        <b/>
        <sz val="10"/>
        <rFont val="Arial"/>
        <family val="2"/>
      </rPr>
      <t>nachrichtlich:</t>
    </r>
    <r>
      <rPr>
        <sz val="10"/>
        <rFont val="Arial"/>
        <family val="2"/>
      </rPr>
      <t xml:space="preserve"> Auszubildende</t>
    </r>
  </si>
  <si>
    <t>Genehmigung durch Beschluss des Aufsichtsgre-miums vom (TT.MM.JJ)</t>
  </si>
  <si>
    <t>Gewinn- und Verlustrechnung (in T€)</t>
  </si>
  <si>
    <t>Liquidität 2.-en Grades¹</t>
  </si>
  <si>
    <t>Finanzplan</t>
  </si>
  <si>
    <t>Wirtschaftsplan</t>
  </si>
  <si>
    <t>Kreditaufnahmen</t>
  </si>
  <si>
    <t>1a</t>
  </si>
  <si>
    <t>1b</t>
  </si>
  <si>
    <t xml:space="preserve">lfd. Nr. </t>
  </si>
  <si>
    <r>
      <t>Summe übrige Investitionen unter 250 T€</t>
    </r>
    <r>
      <rPr>
        <b/>
        <sz val="10"/>
        <rFont val="TondoKB"/>
      </rPr>
      <t/>
    </r>
  </si>
  <si>
    <t>Planung</t>
  </si>
  <si>
    <t>Ist</t>
  </si>
  <si>
    <t xml:space="preserve">Nachrichtlich: </t>
  </si>
  <si>
    <t>Stand des LHK-Kontos per 31.12.</t>
  </si>
  <si>
    <t>Wirtschaftsplan für</t>
  </si>
  <si>
    <r>
      <t>2</t>
    </r>
    <r>
      <rPr>
        <sz val="8"/>
        <rFont val="Arial"/>
        <family val="2"/>
      </rPr>
      <t>) Das Beschäftigungsvolumen zählt alle Beschäftigten, die im Planungszeitraum mit der Gesellschaft in einem Beschäftigungsverhältnis stehen, umgerechnet auf Vollzeiteinheiten (VZE). Bei Altersteilzeit im Blockmodell wird das Beschäftigungsvolumen in der Arbeitsphase mit dem Faktor 1,0 und in der Freistellungsphase mit dem Faktor 0,0 berücksichtigt. Bei Altersteilzeit im Teilzeitmodell werden Altersteilzeitbeschäftigte entsprechend ihrem Anteil an der Vollbeschäftigung berücksichtigt. Die VZE sind als Durchschnittswerte anzugeben.</t>
    </r>
  </si>
  <si>
    <t xml:space="preserve">Eigenbetrieb/Anstalt oder Stiftung öff. Rechts: </t>
  </si>
  <si>
    <t>Eigenbetrieb/Anstalt oder Stiftung öff. Rechts:</t>
  </si>
  <si>
    <t>Eigenbetrieb/Anstalt o. Stiftung öff. Rechts:</t>
  </si>
  <si>
    <t>sonstige Erträge FHB</t>
  </si>
  <si>
    <t>sonstige Umsätze FHB</t>
  </si>
  <si>
    <t>Zuweisungen FHB</t>
  </si>
  <si>
    <t>3a</t>
  </si>
  <si>
    <t>Projektförderung</t>
  </si>
  <si>
    <t>Institutionelle Förderung</t>
  </si>
  <si>
    <t>Planjahr</t>
  </si>
  <si>
    <t>I. Quartal</t>
  </si>
  <si>
    <t>I.-III. Quartal</t>
  </si>
  <si>
    <t>1c</t>
  </si>
  <si>
    <t>I.-II. Quartal</t>
  </si>
  <si>
    <t>Gesamt</t>
  </si>
  <si>
    <t>1ba</t>
  </si>
  <si>
    <t>1bb</t>
  </si>
  <si>
    <t>Geschäftsbesorgungs-/ Leistungsentgelt FHB</t>
  </si>
  <si>
    <t>b) Sonstige nicht aktiv Beschäftigte</t>
  </si>
  <si>
    <t>weibliche Beschäftigte</t>
  </si>
  <si>
    <t>männliche Beschäftigte</t>
  </si>
  <si>
    <t>schwerbehinderte Beschäftigte</t>
  </si>
  <si>
    <t>Beamtinnen/Beamte</t>
  </si>
  <si>
    <r>
      <t xml:space="preserve">davon:     </t>
    </r>
    <r>
      <rPr>
        <sz val="10"/>
        <rFont val="Arial"/>
        <family val="2"/>
      </rPr>
      <t>nicht aktiv Beschäftigte:</t>
    </r>
  </si>
  <si>
    <t>a) ATZ-Beschäftigte in der Freistellungsphase (im BV berücksichtigter Faktor)</t>
  </si>
  <si>
    <t xml:space="preserve">¹ Die Liquidität 2. Grades ist ein Maß für die Zahlungsfähigkeit des Eigenbetriebs/der Museumsstiftung und gibt an, wie hoch der Anteil der kurzfristigen Forderungen und der flüssigen Mittel (Bank, Kasse, Schecks, Wechsel) am kurzfristigen Fremdkapital (Verbindlichkeiten aus L+L, sonstige Verbindlichkeiten, Kredite und Darlehen mit einer Laufzeit &lt; 1 Jahr, kurzfristige Rückstellungen) ist. </t>
  </si>
  <si>
    <t>I. Mittelzufluss/-abfluss aus laufender Geschäftstätigkeit</t>
  </si>
  <si>
    <t>II. Mittelzufluss/-abfluss aus Investitionstätigkeit</t>
  </si>
  <si>
    <t>III. Mittelzufluss/-abfluss aus Finanzierungstätigkeit</t>
  </si>
  <si>
    <t>Planjahre 2018 bis 2021</t>
  </si>
  <si>
    <t>2a</t>
  </si>
  <si>
    <t>2b</t>
  </si>
  <si>
    <t>2c</t>
  </si>
  <si>
    <t>2d</t>
  </si>
  <si>
    <t>2e</t>
  </si>
  <si>
    <t>6a</t>
  </si>
  <si>
    <t>7a</t>
  </si>
  <si>
    <t>7b</t>
  </si>
  <si>
    <t>8a</t>
  </si>
  <si>
    <t>8b</t>
  </si>
  <si>
    <t>8c</t>
  </si>
  <si>
    <t>Senator für Kultur</t>
  </si>
  <si>
    <t>Mittelfristplanung</t>
  </si>
  <si>
    <t>€</t>
  </si>
  <si>
    <t>G&amp;V</t>
  </si>
  <si>
    <t>GV 1</t>
  </si>
  <si>
    <t>Eigenerwirtschaftete Erlöse/ Umsatzerlöse</t>
  </si>
  <si>
    <t>GV 2</t>
  </si>
  <si>
    <t>Bestandsveränderungen</t>
  </si>
  <si>
    <t>GV 3</t>
  </si>
  <si>
    <t>andere aktivierte Eigenleistungen</t>
  </si>
  <si>
    <t>GV 4</t>
  </si>
  <si>
    <t>sonstige betriebliche Erträge</t>
  </si>
  <si>
    <t>GV 4-1</t>
  </si>
  <si>
    <t xml:space="preserve">  davon institutionelle Zuschüsse</t>
  </si>
  <si>
    <t>GV 4-11</t>
  </si>
  <si>
    <t xml:space="preserve">  - hier beantragte institutionelle Förderung</t>
  </si>
  <si>
    <t>GV 4-12</t>
  </si>
  <si>
    <t xml:space="preserve">  - sonstige Förderung Bremens (ohne die beantragte)</t>
  </si>
  <si>
    <t>GV 4-13</t>
  </si>
  <si>
    <t xml:space="preserve">  - sonstige nichtbremische öffentliche Förderung</t>
  </si>
  <si>
    <t>GV 4-2</t>
  </si>
  <si>
    <t xml:space="preserve">  davon Projektzuschüsse</t>
  </si>
  <si>
    <t>GV 4-21</t>
  </si>
  <si>
    <t xml:space="preserve">  - Förderung Bremens</t>
  </si>
  <si>
    <t>GV 4-22</t>
  </si>
  <si>
    <t>GV 4-23</t>
  </si>
  <si>
    <t xml:space="preserve">  - Förderung für Arbeitsplatzfinanzierungen</t>
  </si>
  <si>
    <t>GV 4-3</t>
  </si>
  <si>
    <t xml:space="preserve">  davon private Zuschüsse</t>
  </si>
  <si>
    <t>GV 4-4</t>
  </si>
  <si>
    <t xml:space="preserve">  davon ertragswirksame Auflösung von Sonderposten</t>
  </si>
  <si>
    <t>GV 4-9</t>
  </si>
  <si>
    <t xml:space="preserve">  davon übrige sonstige betriebliche Erträge</t>
  </si>
  <si>
    <t>GV E</t>
  </si>
  <si>
    <t>Summe der Erträge</t>
  </si>
  <si>
    <t>GV 5</t>
  </si>
  <si>
    <t>Materialaufwand und bezogene Leistungen</t>
  </si>
  <si>
    <t>GV 6</t>
  </si>
  <si>
    <t>GV 7</t>
  </si>
  <si>
    <t>GV 8</t>
  </si>
  <si>
    <t>Sonstige betriebliche Aufwendungen</t>
  </si>
  <si>
    <t>GV A</t>
  </si>
  <si>
    <t>Summe der Aufwendungen</t>
  </si>
  <si>
    <t>GV 9</t>
  </si>
  <si>
    <t>Neutrales, außerordentliches Ergebnis, Steuern</t>
  </si>
  <si>
    <t>GV</t>
  </si>
  <si>
    <t>Jahresüberschuss/Jahresfehlbetrag</t>
  </si>
  <si>
    <t>Bilanz</t>
  </si>
  <si>
    <t>A</t>
  </si>
  <si>
    <t>AKTIVA</t>
  </si>
  <si>
    <t>AA</t>
  </si>
  <si>
    <t>AB</t>
  </si>
  <si>
    <t>Umlaufvermögen</t>
  </si>
  <si>
    <t>AB I</t>
  </si>
  <si>
    <t>AB II</t>
  </si>
  <si>
    <t>Forderungen u. sonst. Vermögensgegenstände</t>
  </si>
  <si>
    <t>AB IV</t>
  </si>
  <si>
    <t>Kassenbestand, Bankguthaben</t>
  </si>
  <si>
    <t>AC</t>
  </si>
  <si>
    <t>Rechnungsabgrenzungsposten</t>
  </si>
  <si>
    <t>P</t>
  </si>
  <si>
    <t>PASSIVA</t>
  </si>
  <si>
    <t>PA</t>
  </si>
  <si>
    <t>PS</t>
  </si>
  <si>
    <t>PB</t>
  </si>
  <si>
    <t>PC</t>
  </si>
  <si>
    <t>PD</t>
  </si>
  <si>
    <t>Investitionen und Investitionszuschüsse</t>
  </si>
  <si>
    <t>Inv-1</t>
  </si>
  <si>
    <t>Summe der Investitionen</t>
  </si>
  <si>
    <t>Inv-5</t>
  </si>
  <si>
    <t>Bremische Investitionszuschüsse</t>
  </si>
  <si>
    <t>Personal</t>
  </si>
  <si>
    <t>Anzahl Beschäftigte (in VZÄ)</t>
  </si>
  <si>
    <t>Leistungen, Kennzahlen</t>
  </si>
  <si>
    <t>Bemerkungen</t>
  </si>
  <si>
    <t>voraus. Ist</t>
  </si>
  <si>
    <t>Volkshochschule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</si>
</sst>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_ ;[Red]\-#,##0.00\ "/>
    <numFmt numFmtId="166" formatCode="#,##0.00;[Red]\-#,##0.00;"/>
    <numFmt numFmtId="167" formatCode="#,##0.0_ ;[Red]\-#,##0.0_ ;\ "/>
    <numFmt numFmtId="168" formatCode="#,##0.00_ ;[Red]\-#,##0.00_ ;"/>
  </numFmts>
  <fonts count="37">
    <font>
      <sz val="10"/>
      <name val="Arial"/>
    </font>
    <font>
      <sz val="10"/>
      <name val="Arial"/>
      <family val="2"/>
    </font>
    <font>
      <b/>
      <sz val="10"/>
      <name val="Arial"/>
      <family val="2"/>
    </font>
    <font>
      <sz val="10"/>
      <name val="Arial"/>
      <family val="2"/>
    </font>
    <font>
      <sz val="8"/>
      <name val="Arial"/>
      <family val="2"/>
    </font>
    <font>
      <b/>
      <sz val="10"/>
      <name val="Univers"/>
      <family val="2"/>
    </font>
    <font>
      <b/>
      <sz val="11"/>
      <name val="Univers"/>
      <family val="2"/>
    </font>
    <font>
      <b/>
      <sz val="12"/>
      <name val="Univers"/>
      <family val="2"/>
    </font>
    <font>
      <b/>
      <sz val="8"/>
      <name val="Univers"/>
      <family val="2"/>
    </font>
    <font>
      <b/>
      <sz val="9"/>
      <name val="Univers"/>
      <family val="2"/>
    </font>
    <font>
      <sz val="11"/>
      <name val="Frutiger 55 Roman"/>
    </font>
    <font>
      <sz val="10"/>
      <name val="Univers"/>
      <family val="2"/>
    </font>
    <font>
      <sz val="11"/>
      <name val="Univers"/>
      <family val="2"/>
    </font>
    <font>
      <sz val="12"/>
      <name val="Univers"/>
      <family val="2"/>
    </font>
    <font>
      <sz val="8"/>
      <name val="Univers"/>
      <family val="2"/>
    </font>
    <font>
      <sz val="9"/>
      <name val="Univers"/>
      <family val="2"/>
    </font>
    <font>
      <b/>
      <sz val="14"/>
      <name val="Arial"/>
      <family val="2"/>
    </font>
    <font>
      <b/>
      <sz val="12"/>
      <name val="Arial"/>
      <family val="2"/>
    </font>
    <font>
      <sz val="11"/>
      <name val="Arial"/>
      <family val="2"/>
    </font>
    <font>
      <sz val="11"/>
      <name val="Arial"/>
      <family val="2"/>
    </font>
    <font>
      <b/>
      <sz val="11"/>
      <name val="Arial"/>
      <family val="2"/>
    </font>
    <font>
      <i/>
      <sz val="10"/>
      <name val="Arial"/>
      <family val="2"/>
    </font>
    <font>
      <b/>
      <sz val="16"/>
      <name val="Arial"/>
      <family val="2"/>
    </font>
    <font>
      <sz val="16"/>
      <name val="Arial"/>
      <family val="2"/>
    </font>
    <font>
      <sz val="10"/>
      <name val="Frutiger 55 Roman"/>
    </font>
    <font>
      <b/>
      <i/>
      <sz val="10"/>
      <name val="Arial"/>
      <family val="2"/>
    </font>
    <font>
      <b/>
      <vertAlign val="superscript"/>
      <sz val="10"/>
      <name val="Arial"/>
      <family val="2"/>
    </font>
    <font>
      <vertAlign val="superscript"/>
      <sz val="8"/>
      <name val="Arial"/>
      <family val="2"/>
    </font>
    <font>
      <b/>
      <sz val="10"/>
      <name val="TondoKB"/>
    </font>
    <font>
      <sz val="10"/>
      <name val="TondoKB"/>
    </font>
    <font>
      <b/>
      <sz val="14"/>
      <name val="TondoKB"/>
    </font>
    <font>
      <b/>
      <u/>
      <sz val="10"/>
      <name val="TondoKB"/>
    </font>
    <font>
      <sz val="10"/>
      <color indexed="12"/>
      <name val="Arial"/>
      <family val="2"/>
    </font>
    <font>
      <b/>
      <i/>
      <vertAlign val="superscript"/>
      <sz val="8"/>
      <name val="Arial"/>
      <family val="2"/>
    </font>
    <font>
      <sz val="9"/>
      <name val="Arial"/>
      <family val="2"/>
    </font>
    <font>
      <sz val="11"/>
      <color theme="1"/>
      <name val="Calibri"/>
      <family val="2"/>
      <scheme val="minor"/>
    </font>
    <font>
      <b/>
      <sz val="8"/>
      <name val="Arial"/>
      <family val="2"/>
    </font>
  </fonts>
  <fills count="14">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rgb="FFFFFF00"/>
        <bgColor indexed="64"/>
      </patternFill>
    </fill>
    <fill>
      <patternFill patternType="solid">
        <fgColor indexed="22"/>
        <bgColor indexed="64"/>
      </patternFill>
    </fill>
    <fill>
      <patternFill patternType="solid">
        <fgColor rgb="FFFFFF66"/>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4" tint="0.79998168889431442"/>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hair">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s>
  <cellStyleXfs count="41">
    <xf numFmtId="0" fontId="0" fillId="0" borderId="0"/>
    <xf numFmtId="14" fontId="5" fillId="0" borderId="0" applyFill="0" applyBorder="0" applyProtection="0">
      <alignment horizontal="center" vertical="top" wrapText="1"/>
      <protection locked="0"/>
    </xf>
    <xf numFmtId="14" fontId="6" fillId="0" borderId="0" applyFill="0" applyBorder="0" applyProtection="0">
      <alignment horizontal="center" vertical="top" wrapText="1"/>
      <protection locked="0"/>
    </xf>
    <xf numFmtId="14" fontId="7" fillId="0" borderId="0" applyFill="0" applyBorder="0" applyProtection="0">
      <alignment horizontal="center" vertical="top" wrapText="1"/>
      <protection locked="0"/>
    </xf>
    <xf numFmtId="14" fontId="8" fillId="0" borderId="0" applyFill="0" applyBorder="0" applyProtection="0">
      <alignment horizontal="center" vertical="top" wrapText="1"/>
      <protection locked="0"/>
    </xf>
    <xf numFmtId="14" fontId="9" fillId="0" borderId="0" applyFill="0" applyBorder="0" applyProtection="0">
      <alignment horizontal="center" vertical="top" wrapText="1"/>
      <protection locked="0"/>
    </xf>
    <xf numFmtId="0" fontId="10" fillId="0" borderId="0"/>
    <xf numFmtId="49" fontId="11" fillId="0" borderId="0" applyFill="0" applyBorder="0" applyProtection="0">
      <protection locked="0"/>
    </xf>
    <xf numFmtId="49" fontId="11" fillId="0" borderId="0" applyFill="0" applyBorder="0" applyProtection="0">
      <alignment wrapText="1"/>
      <protection locked="0"/>
    </xf>
    <xf numFmtId="49" fontId="12" fillId="0" borderId="0" applyFill="0" applyBorder="0" applyProtection="0">
      <protection locked="0"/>
    </xf>
    <xf numFmtId="49" fontId="12" fillId="0" borderId="0" applyFill="0" applyBorder="0" applyProtection="0">
      <alignment wrapText="1"/>
      <protection locked="0"/>
    </xf>
    <xf numFmtId="49" fontId="13" fillId="0" borderId="0" applyFill="0" applyBorder="0" applyProtection="0">
      <protection locked="0"/>
    </xf>
    <xf numFmtId="49" fontId="13" fillId="0" borderId="0" applyFill="0" applyBorder="0" applyProtection="0">
      <alignment wrapText="1"/>
      <protection locked="0"/>
    </xf>
    <xf numFmtId="49" fontId="14" fillId="0" borderId="0" applyFill="0" applyBorder="0" applyProtection="0">
      <protection locked="0"/>
    </xf>
    <xf numFmtId="49" fontId="14" fillId="0" borderId="0" applyFill="0" applyBorder="0" applyProtection="0">
      <alignment wrapText="1"/>
      <protection locked="0"/>
    </xf>
    <xf numFmtId="49" fontId="15" fillId="0" borderId="0" applyFill="0" applyBorder="0" applyProtection="0">
      <protection locked="0"/>
    </xf>
    <xf numFmtId="49" fontId="15" fillId="0" borderId="0" applyFill="0" applyBorder="0" applyProtection="0">
      <alignment wrapText="1"/>
      <protection locked="0"/>
    </xf>
    <xf numFmtId="49" fontId="5" fillId="0" borderId="0" applyFill="0" applyBorder="0" applyProtection="0">
      <alignment horizontal="center" vertical="top" wrapText="1"/>
      <protection locked="0"/>
    </xf>
    <xf numFmtId="49" fontId="6" fillId="0" borderId="0" applyFill="0" applyBorder="0" applyProtection="0">
      <alignment horizontal="center" vertical="top" wrapText="1"/>
      <protection locked="0"/>
    </xf>
    <xf numFmtId="49" fontId="7" fillId="0" borderId="0" applyFill="0" applyBorder="0" applyProtection="0">
      <alignment horizontal="center" vertical="top" wrapText="1"/>
      <protection locked="0"/>
    </xf>
    <xf numFmtId="49" fontId="8" fillId="0" borderId="0" applyFill="0" applyBorder="0" applyProtection="0">
      <alignment horizontal="center" vertical="top" wrapText="1"/>
      <protection locked="0"/>
    </xf>
    <xf numFmtId="49" fontId="9" fillId="0" borderId="0" applyFill="0" applyBorder="0" applyProtection="0">
      <alignment horizontal="center" vertical="top" wrapText="1"/>
      <protection locked="0"/>
    </xf>
    <xf numFmtId="3" fontId="11" fillId="0" borderId="0" applyFill="0" applyBorder="0" applyProtection="0">
      <protection locked="0"/>
    </xf>
    <xf numFmtId="3" fontId="12" fillId="0" borderId="0" applyFill="0" applyBorder="0" applyProtection="0">
      <protection locked="0"/>
    </xf>
    <xf numFmtId="3" fontId="13" fillId="0" borderId="0" applyFill="0" applyBorder="0" applyProtection="0">
      <protection locked="0"/>
    </xf>
    <xf numFmtId="3" fontId="14" fillId="0" borderId="0" applyFill="0" applyBorder="0" applyProtection="0">
      <protection locked="0"/>
    </xf>
    <xf numFmtId="3" fontId="15" fillId="0" borderId="0" applyFill="0" applyBorder="0" applyProtection="0">
      <protection locked="0"/>
    </xf>
    <xf numFmtId="164" fontId="11" fillId="0" borderId="0" applyFill="0" applyBorder="0" applyProtection="0">
      <protection locked="0"/>
    </xf>
    <xf numFmtId="164" fontId="12" fillId="0" borderId="0" applyFill="0" applyBorder="0" applyProtection="0">
      <protection locked="0"/>
    </xf>
    <xf numFmtId="164" fontId="13" fillId="0" borderId="0" applyFill="0" applyBorder="0" applyProtection="0">
      <protection locked="0"/>
    </xf>
    <xf numFmtId="164" fontId="14" fillId="0" borderId="0" applyFill="0" applyBorder="0" applyProtection="0">
      <protection locked="0"/>
    </xf>
    <xf numFmtId="164" fontId="15" fillId="0" borderId="0" applyFill="0" applyBorder="0" applyProtection="0">
      <protection locked="0"/>
    </xf>
    <xf numFmtId="4" fontId="11" fillId="0" borderId="0" applyFill="0" applyBorder="0" applyProtection="0">
      <protection locked="0"/>
    </xf>
    <xf numFmtId="4" fontId="12" fillId="0" borderId="0" applyFill="0" applyBorder="0" applyProtection="0">
      <protection locked="0"/>
    </xf>
    <xf numFmtId="4" fontId="13" fillId="0" borderId="0" applyFill="0" applyBorder="0" applyProtection="0">
      <protection locked="0"/>
    </xf>
    <xf numFmtId="4" fontId="14" fillId="0" borderId="0" applyFill="0" applyBorder="0" applyProtection="0">
      <protection locked="0"/>
    </xf>
    <xf numFmtId="4" fontId="15" fillId="0" borderId="0" applyFill="0" applyBorder="0" applyProtection="0">
      <protection locked="0"/>
    </xf>
    <xf numFmtId="0" fontId="1" fillId="0" borderId="0"/>
    <xf numFmtId="0" fontId="35" fillId="0" borderId="0"/>
    <xf numFmtId="0" fontId="1" fillId="0" borderId="0"/>
    <xf numFmtId="0" fontId="35" fillId="0" borderId="0"/>
  </cellStyleXfs>
  <cellXfs count="416">
    <xf numFmtId="0" fontId="0" fillId="0" borderId="0" xfId="0"/>
    <xf numFmtId="0" fontId="10" fillId="0" borderId="0" xfId="6"/>
    <xf numFmtId="0" fontId="10" fillId="0" borderId="0" xfId="6" applyAlignment="1">
      <alignment vertical="center"/>
    </xf>
    <xf numFmtId="0" fontId="2" fillId="0" borderId="0" xfId="0" applyFont="1" applyAlignment="1">
      <alignment horizontal="right"/>
    </xf>
    <xf numFmtId="0" fontId="3" fillId="0" borderId="0" xfId="0" applyFont="1" applyBorder="1" applyAlignment="1">
      <alignment horizontal="center" vertical="top"/>
    </xf>
    <xf numFmtId="0" fontId="3" fillId="0" borderId="0" xfId="0" applyFont="1" applyBorder="1"/>
    <xf numFmtId="0" fontId="3" fillId="0" borderId="5" xfId="0" applyFont="1" applyFill="1" applyBorder="1"/>
    <xf numFmtId="0" fontId="16" fillId="0" borderId="0" xfId="0" applyFont="1" applyBorder="1" applyAlignment="1">
      <alignment horizontal="left" vertical="top"/>
    </xf>
    <xf numFmtId="0" fontId="0" fillId="0" borderId="0" xfId="0" applyAlignment="1">
      <alignment vertical="center"/>
    </xf>
    <xf numFmtId="0" fontId="19" fillId="0" borderId="0" xfId="0" applyFont="1"/>
    <xf numFmtId="3" fontId="1" fillId="0" borderId="0" xfId="0" applyNumberFormat="1" applyFont="1" applyProtection="1">
      <protection hidden="1"/>
    </xf>
    <xf numFmtId="0" fontId="2" fillId="0" borderId="0" xfId="6" applyFont="1"/>
    <xf numFmtId="0" fontId="18" fillId="0" borderId="0" xfId="6" applyFont="1"/>
    <xf numFmtId="0" fontId="3" fillId="0" borderId="0" xfId="6" applyFont="1"/>
    <xf numFmtId="0" fontId="23" fillId="0" borderId="4" xfId="6" applyFont="1" applyBorder="1"/>
    <xf numFmtId="0" fontId="22" fillId="0" borderId="5" xfId="6"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16" fillId="0" borderId="5" xfId="6" applyFont="1" applyBorder="1" applyAlignment="1">
      <alignment vertical="center"/>
    </xf>
    <xf numFmtId="0" fontId="23" fillId="0" borderId="0" xfId="6" applyFont="1" applyBorder="1"/>
    <xf numFmtId="0" fontId="22" fillId="0" borderId="5" xfId="6" applyFont="1" applyBorder="1" applyAlignment="1">
      <alignment vertical="top"/>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xf numFmtId="0" fontId="3" fillId="0" borderId="0" xfId="0" applyFont="1"/>
    <xf numFmtId="3" fontId="1" fillId="0" borderId="5" xfId="0" applyNumberFormat="1" applyFont="1" applyBorder="1" applyAlignment="1" applyProtection="1">
      <alignment wrapText="1"/>
      <protection hidden="1"/>
    </xf>
    <xf numFmtId="3" fontId="2" fillId="2" borderId="5" xfId="0" applyNumberFormat="1" applyFont="1" applyFill="1" applyBorder="1" applyAlignment="1" applyProtection="1">
      <alignment wrapText="1"/>
      <protection hidden="1"/>
    </xf>
    <xf numFmtId="3" fontId="2" fillId="2" borderId="9" xfId="0" applyNumberFormat="1" applyFont="1" applyFill="1" applyBorder="1" applyAlignment="1" applyProtection="1">
      <alignment wrapText="1"/>
      <protection hidden="1"/>
    </xf>
    <xf numFmtId="3" fontId="1" fillId="0" borderId="12" xfId="0" applyNumberFormat="1" applyFont="1" applyBorder="1" applyAlignment="1" applyProtection="1">
      <alignment wrapText="1"/>
      <protection hidden="1"/>
    </xf>
    <xf numFmtId="3" fontId="2" fillId="0" borderId="0" xfId="0" applyNumberFormat="1" applyFont="1" applyProtection="1">
      <protection hidden="1"/>
    </xf>
    <xf numFmtId="0" fontId="24" fillId="0" borderId="5" xfId="6" applyFont="1" applyBorder="1"/>
    <xf numFmtId="0" fontId="2" fillId="3" borderId="11" xfId="0" applyFont="1" applyFill="1" applyBorder="1"/>
    <xf numFmtId="0" fontId="3" fillId="0" borderId="1" xfId="6" applyFont="1" applyBorder="1"/>
    <xf numFmtId="0" fontId="3" fillId="2" borderId="8" xfId="6" applyFont="1" applyFill="1" applyBorder="1" applyAlignment="1">
      <alignment horizontal="left" wrapText="1"/>
    </xf>
    <xf numFmtId="0" fontId="3" fillId="2" borderId="2" xfId="0" applyFont="1" applyFill="1" applyBorder="1" applyAlignment="1">
      <alignment horizontal="left" vertical="top" wrapText="1"/>
    </xf>
    <xf numFmtId="3" fontId="2" fillId="3" borderId="5" xfId="0" applyNumberFormat="1" applyFont="1" applyFill="1" applyBorder="1" applyAlignment="1" applyProtection="1">
      <alignment wrapText="1"/>
      <protection hidden="1"/>
    </xf>
    <xf numFmtId="0" fontId="16" fillId="0" borderId="5" xfId="6" applyFont="1" applyBorder="1" applyAlignment="1">
      <alignment horizontal="center" vertical="center"/>
    </xf>
    <xf numFmtId="0" fontId="16" fillId="0" borderId="0" xfId="6" applyFont="1" applyBorder="1" applyAlignment="1">
      <alignment horizontal="center" vertical="center"/>
    </xf>
    <xf numFmtId="0" fontId="3" fillId="0" borderId="0" xfId="0" applyFont="1" applyFill="1" applyBorder="1"/>
    <xf numFmtId="3" fontId="2" fillId="2" borderId="14" xfId="0" applyNumberFormat="1" applyFont="1" applyFill="1" applyBorder="1" applyAlignment="1" applyProtection="1">
      <alignment wrapText="1"/>
      <protection hidden="1"/>
    </xf>
    <xf numFmtId="0" fontId="22" fillId="0" borderId="8" xfId="6" applyFont="1" applyBorder="1" applyAlignment="1">
      <alignment horizontal="center"/>
    </xf>
    <xf numFmtId="0" fontId="3" fillId="0" borderId="13" xfId="0" applyFont="1" applyBorder="1" applyAlignment="1">
      <alignment horizontal="center"/>
    </xf>
    <xf numFmtId="0" fontId="22" fillId="0" borderId="0" xfId="6" applyFont="1" applyBorder="1" applyAlignment="1">
      <alignment vertical="top"/>
    </xf>
    <xf numFmtId="0" fontId="22" fillId="0" borderId="9" xfId="6" applyFont="1" applyBorder="1" applyAlignment="1">
      <alignment vertical="top"/>
    </xf>
    <xf numFmtId="0" fontId="22" fillId="0" borderId="15" xfId="6" applyFont="1" applyBorder="1" applyAlignment="1">
      <alignment vertical="top"/>
    </xf>
    <xf numFmtId="0" fontId="22" fillId="0" borderId="5" xfId="6" applyFont="1" applyBorder="1" applyAlignment="1">
      <alignment horizontal="center" vertical="center"/>
    </xf>
    <xf numFmtId="0" fontId="22" fillId="0" borderId="0" xfId="6" applyFont="1" applyBorder="1" applyAlignment="1">
      <alignment horizontal="center" vertical="center"/>
    </xf>
    <xf numFmtId="0" fontId="22" fillId="0" borderId="4" xfId="6" applyFont="1" applyBorder="1" applyAlignment="1">
      <alignment horizontal="center" vertical="center"/>
    </xf>
    <xf numFmtId="3" fontId="25" fillId="0" borderId="0" xfId="0" applyNumberFormat="1" applyFont="1" applyProtection="1">
      <protection hidden="1"/>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29" fillId="0" borderId="1" xfId="0" applyFont="1" applyFill="1" applyBorder="1" applyAlignment="1">
      <alignment horizontal="center" vertical="center" wrapText="1"/>
    </xf>
    <xf numFmtId="0" fontId="29" fillId="2" borderId="1" xfId="0" applyFont="1" applyFill="1" applyBorder="1" applyAlignment="1">
      <alignment horizontal="left" vertical="center" wrapText="1"/>
    </xf>
    <xf numFmtId="0" fontId="29" fillId="2" borderId="8" xfId="0" applyFont="1" applyFill="1" applyBorder="1" applyAlignment="1">
      <alignment vertical="center" wrapText="1"/>
    </xf>
    <xf numFmtId="0" fontId="29" fillId="0" borderId="3" xfId="0" applyFont="1" applyFill="1" applyBorder="1" applyAlignment="1">
      <alignment horizontal="center" vertical="center" wrapText="1"/>
    </xf>
    <xf numFmtId="0" fontId="29" fillId="2" borderId="3" xfId="0" applyFont="1" applyFill="1" applyBorder="1" applyAlignment="1">
      <alignment horizontal="center" vertical="center" wrapText="1"/>
    </xf>
    <xf numFmtId="38" fontId="29" fillId="0" borderId="2" xfId="0" applyNumberFormat="1" applyFont="1" applyBorder="1"/>
    <xf numFmtId="0" fontId="31" fillId="0" borderId="2" xfId="0" applyFont="1" applyBorder="1"/>
    <xf numFmtId="38" fontId="0" fillId="0" borderId="5" xfId="0" applyNumberFormat="1" applyBorder="1" applyAlignment="1">
      <alignment horizontal="left" wrapText="1"/>
    </xf>
    <xf numFmtId="38" fontId="0" fillId="5" borderId="2" xfId="0" applyNumberFormat="1" applyFill="1" applyBorder="1" applyAlignment="1">
      <alignment horizontal="left" wrapText="1"/>
    </xf>
    <xf numFmtId="38" fontId="0" fillId="0" borderId="2" xfId="0" applyNumberFormat="1" applyFill="1" applyBorder="1"/>
    <xf numFmtId="38" fontId="0" fillId="0" borderId="2" xfId="0" applyNumberFormat="1" applyBorder="1"/>
    <xf numFmtId="38" fontId="0" fillId="0" borderId="5" xfId="0" applyNumberFormat="1" applyBorder="1"/>
    <xf numFmtId="0" fontId="29" fillId="0" borderId="2" xfId="0" applyFont="1" applyBorder="1"/>
    <xf numFmtId="38" fontId="0" fillId="0" borderId="4" xfId="0" applyNumberFormat="1" applyFill="1" applyBorder="1" applyAlignment="1">
      <alignment horizontal="right"/>
    </xf>
    <xf numFmtId="38" fontId="0" fillId="0" borderId="4" xfId="0" applyNumberFormat="1" applyBorder="1"/>
    <xf numFmtId="0" fontId="29" fillId="3" borderId="2" xfId="0" applyFont="1" applyFill="1" applyBorder="1"/>
    <xf numFmtId="38" fontId="0" fillId="3" borderId="5" xfId="0" applyNumberFormat="1" applyFill="1" applyBorder="1" applyAlignment="1">
      <alignment horizontal="left" wrapText="1"/>
    </xf>
    <xf numFmtId="38" fontId="0" fillId="3" borderId="2" xfId="0" applyNumberFormat="1" applyFill="1" applyBorder="1" applyAlignment="1">
      <alignment horizontal="left" wrapText="1"/>
    </xf>
    <xf numFmtId="38" fontId="2" fillId="3" borderId="4" xfId="0" applyNumberFormat="1" applyFont="1" applyFill="1" applyBorder="1"/>
    <xf numFmtId="38" fontId="2" fillId="3" borderId="0" xfId="0" applyNumberFormat="1" applyFont="1" applyFill="1" applyBorder="1"/>
    <xf numFmtId="38" fontId="2" fillId="3" borderId="2" xfId="0" applyNumberFormat="1" applyFont="1" applyFill="1" applyBorder="1"/>
    <xf numFmtId="38" fontId="0" fillId="0" borderId="4" xfId="0" applyNumberFormat="1" applyFill="1" applyBorder="1"/>
    <xf numFmtId="49" fontId="29" fillId="0" borderId="2" xfId="0" applyNumberFormat="1" applyFont="1" applyBorder="1"/>
    <xf numFmtId="38" fontId="0" fillId="0" borderId="5" xfId="0" applyNumberFormat="1" applyBorder="1" applyAlignment="1">
      <alignment horizontal="left"/>
    </xf>
    <xf numFmtId="38" fontId="0" fillId="5" borderId="2" xfId="0" applyNumberFormat="1" applyFill="1" applyBorder="1" applyAlignment="1">
      <alignment horizontal="left"/>
    </xf>
    <xf numFmtId="38" fontId="0" fillId="0" borderId="2" xfId="0" applyNumberFormat="1" applyFill="1" applyBorder="1" applyAlignment="1">
      <alignment horizontal="right"/>
    </xf>
    <xf numFmtId="38" fontId="0" fillId="0" borderId="5" xfId="0" applyNumberFormat="1" applyFill="1" applyBorder="1"/>
    <xf numFmtId="38" fontId="29" fillId="0" borderId="5" xfId="0" applyNumberFormat="1" applyFont="1" applyFill="1" applyBorder="1"/>
    <xf numFmtId="0" fontId="29" fillId="3" borderId="5" xfId="0" applyFont="1" applyFill="1" applyBorder="1" applyAlignment="1"/>
    <xf numFmtId="38" fontId="0" fillId="3" borderId="4" xfId="0" applyNumberFormat="1" applyFill="1" applyBorder="1" applyAlignment="1">
      <alignment horizontal="left" wrapText="1"/>
    </xf>
    <xf numFmtId="38" fontId="2" fillId="3" borderId="5" xfId="0" applyNumberFormat="1" applyFont="1" applyFill="1" applyBorder="1"/>
    <xf numFmtId="0" fontId="29" fillId="0" borderId="5" xfId="0" applyFont="1" applyFill="1" applyBorder="1" applyAlignment="1"/>
    <xf numFmtId="38" fontId="0" fillId="0" borderId="2" xfId="0" applyNumberFormat="1" applyFill="1" applyBorder="1" applyAlignment="1">
      <alignment horizontal="left" wrapText="1"/>
    </xf>
    <xf numFmtId="38" fontId="0" fillId="5" borderId="4" xfId="0" applyNumberFormat="1" applyFill="1" applyBorder="1" applyAlignment="1">
      <alignment horizontal="left" wrapText="1"/>
    </xf>
    <xf numFmtId="38" fontId="2" fillId="0" borderId="2" xfId="0" applyNumberFormat="1" applyFont="1" applyFill="1" applyBorder="1"/>
    <xf numFmtId="38" fontId="2" fillId="0" borderId="0" xfId="0" applyNumberFormat="1" applyFont="1" applyFill="1" applyBorder="1"/>
    <xf numFmtId="38" fontId="2" fillId="0" borderId="5" xfId="0" applyNumberFormat="1" applyFont="1" applyFill="1" applyBorder="1"/>
    <xf numFmtId="0" fontId="0" fillId="0" borderId="0" xfId="0" applyFill="1"/>
    <xf numFmtId="38" fontId="29" fillId="0" borderId="2" xfId="0" applyNumberFormat="1" applyFont="1" applyFill="1" applyBorder="1"/>
    <xf numFmtId="0" fontId="31" fillId="0" borderId="2" xfId="0" applyFont="1" applyFill="1" applyBorder="1"/>
    <xf numFmtId="38" fontId="0" fillId="0" borderId="5" xfId="0" applyNumberFormat="1" applyFill="1" applyBorder="1" applyAlignment="1">
      <alignment horizontal="left" wrapText="1"/>
    </xf>
    <xf numFmtId="49" fontId="29" fillId="0" borderId="2" xfId="0" applyNumberFormat="1" applyFont="1" applyFill="1" applyBorder="1"/>
    <xf numFmtId="0" fontId="0" fillId="0" borderId="0" xfId="0" applyFill="1" applyBorder="1" applyAlignment="1">
      <alignment wrapText="1"/>
    </xf>
    <xf numFmtId="0" fontId="0" fillId="5" borderId="2" xfId="0" applyFill="1" applyBorder="1" applyAlignment="1">
      <alignment wrapText="1"/>
    </xf>
    <xf numFmtId="0" fontId="29" fillId="0" borderId="2" xfId="0" applyFont="1" applyFill="1" applyBorder="1"/>
    <xf numFmtId="38" fontId="29" fillId="0" borderId="2" xfId="0" applyNumberFormat="1" applyFont="1" applyFill="1" applyBorder="1" applyAlignment="1">
      <alignment vertical="top"/>
    </xf>
    <xf numFmtId="0" fontId="31" fillId="0" borderId="2" xfId="0" applyFont="1" applyFill="1" applyBorder="1" applyAlignment="1">
      <alignment vertical="top" wrapText="1"/>
    </xf>
    <xf numFmtId="38" fontId="0" fillId="3" borderId="5" xfId="0" applyNumberFormat="1" applyFill="1" applyBorder="1" applyAlignment="1">
      <alignment wrapText="1"/>
    </xf>
    <xf numFmtId="38" fontId="0" fillId="3" borderId="2" xfId="0" applyNumberFormat="1" applyFill="1" applyBorder="1" applyAlignment="1">
      <alignment wrapText="1"/>
    </xf>
    <xf numFmtId="0" fontId="31" fillId="0" borderId="2" xfId="0" applyFont="1" applyBorder="1" applyAlignment="1">
      <alignment wrapText="1"/>
    </xf>
    <xf numFmtId="38" fontId="0" fillId="0" borderId="0" xfId="0" applyNumberFormat="1" applyFill="1" applyBorder="1"/>
    <xf numFmtId="38" fontId="29" fillId="0" borderId="3" xfId="0" applyNumberFormat="1" applyFont="1" applyFill="1" applyBorder="1" applyAlignment="1">
      <alignment vertical="center"/>
    </xf>
    <xf numFmtId="38" fontId="3" fillId="0" borderId="5" xfId="0" applyNumberFormat="1" applyFont="1" applyBorder="1" applyAlignment="1">
      <alignment horizontal="left" wrapText="1"/>
    </xf>
    <xf numFmtId="38" fontId="3" fillId="0" borderId="5" xfId="0" applyNumberFormat="1" applyFont="1" applyFill="1" applyBorder="1" applyAlignment="1">
      <alignment horizontal="left" wrapText="1"/>
    </xf>
    <xf numFmtId="0" fontId="0" fillId="0" borderId="0" xfId="0" applyFill="1" applyAlignment="1"/>
    <xf numFmtId="38" fontId="29" fillId="0" borderId="2" xfId="0" applyNumberFormat="1" applyFont="1" applyBorder="1" applyAlignment="1">
      <alignment horizontal="center"/>
    </xf>
    <xf numFmtId="38" fontId="0" fillId="0" borderId="3" xfId="0" applyNumberFormat="1" applyFill="1" applyBorder="1"/>
    <xf numFmtId="38" fontId="1" fillId="0" borderId="5" xfId="0" applyNumberFormat="1" applyFont="1" applyBorder="1" applyAlignment="1">
      <alignment horizontal="left" wrapText="1"/>
    </xf>
    <xf numFmtId="38" fontId="29" fillId="0" borderId="5" xfId="0" applyNumberFormat="1" applyFont="1" applyBorder="1"/>
    <xf numFmtId="0" fontId="29" fillId="3" borderId="5" xfId="0" applyFont="1" applyFill="1" applyBorder="1"/>
    <xf numFmtId="0" fontId="4" fillId="0" borderId="0" xfId="0" applyFont="1"/>
    <xf numFmtId="3" fontId="1" fillId="0" borderId="5" xfId="0" applyNumberFormat="1" applyFont="1" applyFill="1" applyBorder="1" applyAlignment="1" applyProtection="1">
      <alignment wrapText="1"/>
      <protection hidden="1"/>
    </xf>
    <xf numFmtId="0" fontId="1" fillId="0" borderId="5" xfId="0" applyFont="1" applyBorder="1"/>
    <xf numFmtId="0" fontId="2" fillId="2" borderId="1" xfId="0" applyFont="1" applyFill="1" applyBorder="1" applyAlignment="1"/>
    <xf numFmtId="0" fontId="2" fillId="2" borderId="2" xfId="0" applyFont="1" applyFill="1" applyBorder="1" applyAlignment="1"/>
    <xf numFmtId="0" fontId="0" fillId="2" borderId="2" xfId="0" applyFill="1" applyBorder="1" applyAlignment="1">
      <alignment horizontal="center"/>
    </xf>
    <xf numFmtId="1" fontId="32" fillId="2" borderId="2" xfId="0" applyNumberFormat="1" applyFont="1" applyFill="1" applyBorder="1" applyAlignment="1">
      <alignment horizontal="center"/>
    </xf>
    <xf numFmtId="17" fontId="0" fillId="2" borderId="2" xfId="0" applyNumberFormat="1" applyFill="1" applyBorder="1" applyAlignment="1">
      <alignment horizontal="center"/>
    </xf>
    <xf numFmtId="0" fontId="0" fillId="2" borderId="3" xfId="0" applyFill="1" applyBorder="1" applyAlignment="1">
      <alignment horizontal="center"/>
    </xf>
    <xf numFmtId="0" fontId="0" fillId="0" borderId="1" xfId="0" applyBorder="1" applyAlignment="1"/>
    <xf numFmtId="0" fontId="0" fillId="0" borderId="2" xfId="0" applyBorder="1"/>
    <xf numFmtId="3" fontId="0" fillId="0" borderId="2" xfId="0" applyNumberFormat="1" applyFill="1" applyBorder="1"/>
    <xf numFmtId="0" fontId="2" fillId="8" borderId="3" xfId="0" applyFont="1" applyFill="1" applyBorder="1"/>
    <xf numFmtId="0" fontId="2" fillId="0" borderId="0" xfId="0" applyFont="1" applyFill="1" applyBorder="1"/>
    <xf numFmtId="0" fontId="1" fillId="2" borderId="8" xfId="6" applyFont="1" applyFill="1" applyBorder="1" applyAlignment="1">
      <alignment horizontal="left" wrapText="1"/>
    </xf>
    <xf numFmtId="0" fontId="1" fillId="0" borderId="2" xfId="0" applyFont="1" applyBorder="1"/>
    <xf numFmtId="0" fontId="1" fillId="0" borderId="2" xfId="0" applyFont="1" applyFill="1" applyBorder="1"/>
    <xf numFmtId="0" fontId="1" fillId="0" borderId="3" xfId="0" applyFont="1" applyFill="1" applyBorder="1"/>
    <xf numFmtId="0" fontId="3" fillId="0" borderId="1" xfId="0" applyFont="1" applyFill="1" applyBorder="1"/>
    <xf numFmtId="0" fontId="3" fillId="0" borderId="1" xfId="0" applyFont="1" applyBorder="1"/>
    <xf numFmtId="0" fontId="1" fillId="8" borderId="2" xfId="0" applyFont="1" applyFill="1" applyBorder="1"/>
    <xf numFmtId="0" fontId="2" fillId="2" borderId="2" xfId="0" applyFont="1" applyFill="1" applyBorder="1"/>
    <xf numFmtId="1" fontId="32" fillId="2" borderId="4" xfId="0" applyNumberFormat="1" applyFont="1" applyFill="1" applyBorder="1" applyAlignment="1">
      <alignment horizontal="center"/>
    </xf>
    <xf numFmtId="1" fontId="32" fillId="0" borderId="2" xfId="0" applyNumberFormat="1" applyFont="1" applyFill="1" applyBorder="1" applyAlignment="1">
      <alignment horizontal="center"/>
    </xf>
    <xf numFmtId="17" fontId="0" fillId="2" borderId="4" xfId="0" applyNumberFormat="1" applyFill="1" applyBorder="1" applyAlignment="1">
      <alignment horizontal="center"/>
    </xf>
    <xf numFmtId="0" fontId="0" fillId="2" borderId="3" xfId="0" applyFill="1" applyBorder="1"/>
    <xf numFmtId="0" fontId="25" fillId="0" borderId="2" xfId="0" applyFont="1" applyBorder="1"/>
    <xf numFmtId="0" fontId="0" fillId="0" borderId="4" xfId="0" applyBorder="1"/>
    <xf numFmtId="3" fontId="1" fillId="0" borderId="2" xfId="0" applyNumberFormat="1" applyFont="1" applyBorder="1"/>
    <xf numFmtId="3" fontId="0" fillId="0" borderId="4" xfId="0" applyNumberFormat="1" applyBorder="1"/>
    <xf numFmtId="3" fontId="0" fillId="0" borderId="2" xfId="0" applyNumberFormat="1" applyBorder="1"/>
    <xf numFmtId="3" fontId="0" fillId="0" borderId="0" xfId="0" applyNumberFormat="1"/>
    <xf numFmtId="3" fontId="2" fillId="3" borderId="2" xfId="0" applyNumberFormat="1" applyFont="1" applyFill="1" applyBorder="1"/>
    <xf numFmtId="3" fontId="2" fillId="3" borderId="4" xfId="0" applyNumberFormat="1" applyFont="1" applyFill="1" applyBorder="1"/>
    <xf numFmtId="3" fontId="32" fillId="0" borderId="2" xfId="0" applyNumberFormat="1" applyFont="1" applyBorder="1"/>
    <xf numFmtId="3" fontId="32" fillId="0" borderId="0" xfId="0" applyNumberFormat="1" applyFont="1" applyBorder="1"/>
    <xf numFmtId="3" fontId="2" fillId="0" borderId="2" xfId="0" applyNumberFormat="1" applyFont="1" applyBorder="1"/>
    <xf numFmtId="3" fontId="2" fillId="0" borderId="0" xfId="0" applyNumberFormat="1" applyFont="1" applyBorder="1"/>
    <xf numFmtId="3" fontId="2" fillId="7" borderId="7" xfId="0" applyNumberFormat="1" applyFont="1" applyFill="1" applyBorder="1"/>
    <xf numFmtId="3" fontId="25" fillId="0" borderId="2" xfId="0" applyNumberFormat="1" applyFont="1" applyBorder="1"/>
    <xf numFmtId="3" fontId="1" fillId="0" borderId="0" xfId="0" applyNumberFormat="1" applyFont="1"/>
    <xf numFmtId="3" fontId="2" fillId="0" borderId="11" xfId="0" applyNumberFormat="1" applyFont="1" applyBorder="1"/>
    <xf numFmtId="3" fontId="4" fillId="0" borderId="12" xfId="0" applyNumberFormat="1" applyFont="1" applyBorder="1"/>
    <xf numFmtId="3" fontId="4" fillId="0" borderId="7" xfId="0" applyNumberFormat="1" applyFont="1" applyBorder="1"/>
    <xf numFmtId="0" fontId="1" fillId="0" borderId="0" xfId="37"/>
    <xf numFmtId="3" fontId="25" fillId="0" borderId="0" xfId="37" applyNumberFormat="1" applyFont="1" applyProtection="1">
      <protection hidden="1"/>
    </xf>
    <xf numFmtId="0" fontId="1" fillId="0" borderId="0" xfId="37" applyFont="1" applyBorder="1" applyAlignment="1">
      <alignment vertical="center"/>
    </xf>
    <xf numFmtId="0" fontId="1" fillId="0" borderId="7" xfId="37" applyFont="1" applyBorder="1" applyAlignment="1">
      <alignment vertical="center"/>
    </xf>
    <xf numFmtId="0" fontId="1" fillId="0" borderId="3" xfId="37" applyFont="1" applyBorder="1" applyAlignment="1">
      <alignment vertical="center"/>
    </xf>
    <xf numFmtId="0" fontId="1" fillId="0" borderId="2" xfId="37" applyFont="1" applyBorder="1" applyAlignment="1">
      <alignment vertical="center"/>
    </xf>
    <xf numFmtId="0" fontId="1" fillId="2" borderId="17" xfId="37" applyFont="1" applyFill="1" applyBorder="1" applyAlignment="1">
      <alignment horizontal="center" vertical="center"/>
    </xf>
    <xf numFmtId="0" fontId="2" fillId="2" borderId="17" xfId="37" applyFont="1" applyFill="1" applyBorder="1" applyAlignment="1">
      <alignment vertical="center"/>
    </xf>
    <xf numFmtId="0" fontId="1" fillId="8" borderId="3" xfId="37" applyFont="1" applyFill="1" applyBorder="1" applyAlignment="1">
      <alignment vertical="center"/>
    </xf>
    <xf numFmtId="0" fontId="1" fillId="8" borderId="7" xfId="37" applyFont="1" applyFill="1" applyBorder="1" applyAlignment="1">
      <alignment vertical="center"/>
    </xf>
    <xf numFmtId="0" fontId="27" fillId="0" borderId="0" xfId="0" applyFont="1"/>
    <xf numFmtId="3" fontId="33" fillId="0" borderId="0" xfId="0" applyNumberFormat="1" applyFont="1" applyProtection="1">
      <protection hidden="1"/>
    </xf>
    <xf numFmtId="0" fontId="2" fillId="0" borderId="2" xfId="37" applyFont="1" applyFill="1" applyBorder="1" applyAlignment="1">
      <alignment vertical="center"/>
    </xf>
    <xf numFmtId="0" fontId="1" fillId="9" borderId="2" xfId="37" applyFont="1" applyFill="1" applyBorder="1" applyAlignment="1">
      <alignment vertical="center"/>
    </xf>
    <xf numFmtId="38" fontId="0" fillId="0" borderId="4" xfId="0" applyNumberFormat="1" applyFill="1" applyBorder="1" applyAlignment="1">
      <alignment horizontal="left" wrapText="1"/>
    </xf>
    <xf numFmtId="0" fontId="0" fillId="0" borderId="2" xfId="0" applyFill="1" applyBorder="1" applyAlignment="1">
      <alignment wrapText="1"/>
    </xf>
    <xf numFmtId="0" fontId="17" fillId="0" borderId="0" xfId="6" applyFont="1"/>
    <xf numFmtId="0" fontId="24" fillId="2" borderId="2" xfId="6" applyFont="1" applyFill="1" applyBorder="1" applyAlignment="1">
      <alignment horizontal="center"/>
    </xf>
    <xf numFmtId="3" fontId="2" fillId="3" borderId="4" xfId="0" applyNumberFormat="1" applyFont="1" applyFill="1" applyBorder="1" applyProtection="1">
      <protection hidden="1"/>
    </xf>
    <xf numFmtId="3" fontId="2" fillId="2" borderId="27" xfId="0" applyNumberFormat="1" applyFont="1" applyFill="1" applyBorder="1" applyProtection="1">
      <protection hidden="1"/>
    </xf>
    <xf numFmtId="3" fontId="2" fillId="2" borderId="10" xfId="0" applyNumberFormat="1" applyFont="1" applyFill="1" applyBorder="1" applyProtection="1">
      <protection hidden="1"/>
    </xf>
    <xf numFmtId="0" fontId="1" fillId="0" borderId="5" xfId="0" applyFont="1" applyFill="1" applyBorder="1"/>
    <xf numFmtId="3" fontId="2" fillId="3" borderId="2" xfId="0" applyNumberFormat="1" applyFont="1" applyFill="1" applyBorder="1" applyProtection="1">
      <protection hidden="1"/>
    </xf>
    <xf numFmtId="3" fontId="2" fillId="2" borderId="28" xfId="0" applyNumberFormat="1" applyFont="1" applyFill="1" applyBorder="1" applyProtection="1">
      <protection hidden="1"/>
    </xf>
    <xf numFmtId="3" fontId="2" fillId="2" borderId="3" xfId="0" applyNumberFormat="1" applyFont="1" applyFill="1" applyBorder="1" applyProtection="1">
      <protection hidden="1"/>
    </xf>
    <xf numFmtId="0" fontId="0" fillId="0" borderId="0" xfId="0" applyAlignment="1">
      <alignment horizontal="center"/>
    </xf>
    <xf numFmtId="3" fontId="1" fillId="0" borderId="0" xfId="0" applyNumberFormat="1" applyFont="1" applyBorder="1" applyAlignment="1" applyProtection="1">
      <alignment wrapText="1"/>
      <protection hidden="1"/>
    </xf>
    <xf numFmtId="3" fontId="34" fillId="0" borderId="2" xfId="0" applyNumberFormat="1" applyFont="1" applyBorder="1" applyAlignment="1" applyProtection="1">
      <alignment horizontal="center" vertical="center"/>
      <protection hidden="1"/>
    </xf>
    <xf numFmtId="3" fontId="34" fillId="0" borderId="3" xfId="0" applyNumberFormat="1" applyFont="1" applyBorder="1" applyAlignment="1" applyProtection="1">
      <alignment horizontal="center" vertical="center"/>
      <protection hidden="1"/>
    </xf>
    <xf numFmtId="0" fontId="19" fillId="0" borderId="2"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2" fillId="2" borderId="3" xfId="37" applyFont="1" applyFill="1" applyBorder="1" applyAlignment="1">
      <alignment vertical="center"/>
    </xf>
    <xf numFmtId="0" fontId="1" fillId="0" borderId="1" xfId="37" applyBorder="1" applyAlignment="1">
      <alignment horizontal="center" vertical="center"/>
    </xf>
    <xf numFmtId="0" fontId="1" fillId="0" borderId="2" xfId="37" applyBorder="1" applyAlignment="1">
      <alignment horizontal="center" vertical="center"/>
    </xf>
    <xf numFmtId="0" fontId="1" fillId="0" borderId="3" xfId="37"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3" fontId="0" fillId="0" borderId="0" xfId="0" applyNumberFormat="1" applyAlignment="1">
      <alignment horizontal="center" vertical="center"/>
    </xf>
    <xf numFmtId="3" fontId="0" fillId="0" borderId="7" xfId="0" applyNumberFormat="1" applyBorder="1" applyAlignment="1">
      <alignment horizontal="center" vertical="center"/>
    </xf>
    <xf numFmtId="0" fontId="1" fillId="2" borderId="1" xfId="0" applyFont="1" applyFill="1" applyBorder="1" applyAlignment="1">
      <alignment horizontal="center"/>
    </xf>
    <xf numFmtId="0" fontId="0" fillId="0" borderId="0" xfId="0" applyBorder="1"/>
    <xf numFmtId="0" fontId="0" fillId="0" borderId="0" xfId="0" applyFill="1" applyBorder="1"/>
    <xf numFmtId="3" fontId="1" fillId="0" borderId="8" xfId="0" applyNumberFormat="1" applyFont="1" applyBorder="1" applyAlignment="1" applyProtection="1">
      <alignment horizontal="center" wrapText="1"/>
      <protection hidden="1"/>
    </xf>
    <xf numFmtId="3" fontId="1" fillId="0" borderId="13" xfId="0" applyNumberFormat="1" applyFont="1" applyBorder="1" applyAlignment="1" applyProtection="1">
      <alignment horizontal="center" wrapText="1"/>
      <protection hidden="1"/>
    </xf>
    <xf numFmtId="3" fontId="17" fillId="0" borderId="13" xfId="0" applyNumberFormat="1" applyFont="1" applyBorder="1" applyAlignment="1" applyProtection="1">
      <alignment horizontal="left" wrapText="1"/>
      <protection hidden="1"/>
    </xf>
    <xf numFmtId="3" fontId="1" fillId="0" borderId="10" xfId="0" applyNumberFormat="1" applyFont="1" applyBorder="1" applyAlignment="1" applyProtection="1">
      <alignment horizontal="center" wrapText="1"/>
      <protection hidden="1"/>
    </xf>
    <xf numFmtId="0" fontId="34" fillId="0" borderId="0" xfId="0" applyFont="1" applyAlignment="1">
      <alignment vertical="top" wrapText="1"/>
    </xf>
    <xf numFmtId="3" fontId="1" fillId="0" borderId="8" xfId="0" applyNumberFormat="1" applyFont="1" applyBorder="1" applyAlignment="1" applyProtection="1">
      <alignment horizontal="left" wrapText="1"/>
      <protection hidden="1"/>
    </xf>
    <xf numFmtId="3" fontId="1" fillId="0" borderId="13" xfId="0" applyNumberFormat="1" applyFont="1" applyBorder="1" applyAlignment="1" applyProtection="1">
      <alignment horizontal="left" wrapText="1"/>
      <protection hidden="1"/>
    </xf>
    <xf numFmtId="0" fontId="0" fillId="0" borderId="11" xfId="0" applyBorder="1"/>
    <xf numFmtId="0" fontId="0" fillId="0" borderId="12" xfId="0" applyBorder="1"/>
    <xf numFmtId="3" fontId="1" fillId="0" borderId="8" xfId="0" applyNumberFormat="1" applyFont="1" applyBorder="1" applyAlignment="1" applyProtection="1">
      <alignment wrapText="1"/>
      <protection hidden="1"/>
    </xf>
    <xf numFmtId="0" fontId="34" fillId="0" borderId="0" xfId="0" applyFont="1"/>
    <xf numFmtId="0" fontId="3" fillId="0" borderId="8" xfId="0" applyFont="1" applyFill="1" applyBorder="1"/>
    <xf numFmtId="0" fontId="1" fillId="0" borderId="9" xfId="0" applyFont="1" applyFill="1" applyBorder="1"/>
    <xf numFmtId="3" fontId="2" fillId="2" borderId="28" xfId="0" applyNumberFormat="1" applyFont="1" applyFill="1" applyBorder="1" applyAlignment="1" applyProtection="1">
      <alignment wrapText="1"/>
      <protection hidden="1"/>
    </xf>
    <xf numFmtId="3" fontId="17" fillId="0" borderId="15" xfId="0" applyNumberFormat="1" applyFont="1" applyBorder="1" applyAlignment="1" applyProtection="1">
      <alignment horizontal="left" wrapText="1"/>
      <protection hidden="1"/>
    </xf>
    <xf numFmtId="0" fontId="1" fillId="0" borderId="1" xfId="0" applyFont="1" applyBorder="1" applyAlignment="1">
      <alignment horizontal="center" vertical="center"/>
    </xf>
    <xf numFmtId="0" fontId="0" fillId="0" borderId="2" xfId="0" applyBorder="1" applyAlignment="1">
      <alignment horizontal="center" vertical="center"/>
    </xf>
    <xf numFmtId="3" fontId="1" fillId="0" borderId="11" xfId="0" applyNumberFormat="1" applyFont="1" applyBorder="1" applyAlignment="1" applyProtection="1">
      <alignment horizontal="center"/>
      <protection hidden="1"/>
    </xf>
    <xf numFmtId="3" fontId="2" fillId="2" borderId="2" xfId="0" applyNumberFormat="1" applyFont="1" applyFill="1" applyBorder="1" applyAlignment="1" applyProtection="1">
      <alignment wrapText="1"/>
      <protection hidden="1"/>
    </xf>
    <xf numFmtId="0" fontId="0" fillId="0" borderId="5" xfId="0" applyBorder="1"/>
    <xf numFmtId="3" fontId="0" fillId="0" borderId="0" xfId="0" applyNumberFormat="1" applyBorder="1"/>
    <xf numFmtId="3" fontId="1" fillId="0" borderId="0" xfId="0" applyNumberFormat="1" applyFont="1" applyBorder="1"/>
    <xf numFmtId="0" fontId="28" fillId="2" borderId="7" xfId="0" applyFont="1" applyFill="1" applyBorder="1" applyAlignment="1">
      <alignment vertical="center"/>
    </xf>
    <xf numFmtId="38" fontId="0" fillId="2" borderId="11" xfId="0" applyNumberFormat="1" applyFill="1" applyBorder="1" applyAlignment="1">
      <alignment vertical="center" wrapText="1"/>
    </xf>
    <xf numFmtId="38" fontId="0" fillId="2" borderId="7" xfId="0" applyNumberFormat="1" applyFill="1" applyBorder="1" applyAlignment="1">
      <alignment vertical="center" wrapText="1"/>
    </xf>
    <xf numFmtId="38" fontId="2" fillId="2" borderId="7" xfId="0" applyNumberFormat="1" applyFont="1" applyFill="1" applyBorder="1" applyAlignment="1">
      <alignment vertical="center"/>
    </xf>
    <xf numFmtId="0" fontId="2" fillId="2" borderId="1" xfId="37" applyFont="1" applyFill="1" applyBorder="1" applyAlignment="1">
      <alignment vertical="center"/>
    </xf>
    <xf numFmtId="3" fontId="1" fillId="6" borderId="1" xfId="0" applyNumberFormat="1" applyFont="1" applyFill="1" applyBorder="1" applyAlignment="1" applyProtection="1">
      <alignment horizontal="center" vertical="center" wrapText="1"/>
      <protection hidden="1"/>
    </xf>
    <xf numFmtId="0" fontId="1" fillId="6" borderId="1" xfId="0" applyNumberFormat="1" applyFont="1" applyFill="1" applyBorder="1" applyAlignment="1" applyProtection="1">
      <alignment horizontal="center" vertical="center" wrapText="1"/>
      <protection hidden="1"/>
    </xf>
    <xf numFmtId="0" fontId="1" fillId="6" borderId="13" xfId="0" applyNumberFormat="1" applyFont="1" applyFill="1" applyBorder="1" applyAlignment="1" applyProtection="1">
      <alignment horizontal="center" vertical="center" wrapText="1"/>
      <protection hidden="1"/>
    </xf>
    <xf numFmtId="3" fontId="3" fillId="6" borderId="5" xfId="0" applyNumberFormat="1" applyFont="1" applyFill="1" applyBorder="1" applyAlignment="1" applyProtection="1">
      <alignment horizontal="center" vertical="center"/>
      <protection hidden="1"/>
    </xf>
    <xf numFmtId="3" fontId="3" fillId="6" borderId="0" xfId="0" applyNumberFormat="1" applyFont="1" applyFill="1" applyBorder="1" applyAlignment="1" applyProtection="1">
      <alignment horizontal="center" vertical="center"/>
      <protection hidden="1"/>
    </xf>
    <xf numFmtId="0" fontId="29" fillId="2" borderId="1" xfId="0" applyFont="1" applyFill="1" applyBorder="1" applyAlignment="1">
      <alignment horizontal="center" vertical="center" wrapText="1"/>
    </xf>
    <xf numFmtId="1" fontId="1" fillId="6" borderId="2" xfId="0" applyNumberFormat="1" applyFont="1" applyFill="1" applyBorder="1" applyAlignment="1" applyProtection="1">
      <alignment horizontal="center" vertical="center" wrapText="1"/>
      <protection hidden="1"/>
    </xf>
    <xf numFmtId="1" fontId="1" fillId="6" borderId="2" xfId="0" applyNumberFormat="1" applyFont="1" applyFill="1" applyBorder="1" applyAlignment="1" applyProtection="1">
      <alignment horizontal="center" vertical="center"/>
      <protection hidden="1"/>
    </xf>
    <xf numFmtId="1" fontId="1" fillId="6" borderId="0" xfId="0" applyNumberFormat="1" applyFont="1" applyFill="1" applyBorder="1" applyAlignment="1" applyProtection="1">
      <alignment horizontal="center" vertical="center"/>
      <protection hidden="1"/>
    </xf>
    <xf numFmtId="1" fontId="1" fillId="6" borderId="3" xfId="0" applyNumberFormat="1" applyFont="1" applyFill="1" applyBorder="1" applyAlignment="1" applyProtection="1">
      <alignment horizontal="center" vertical="center" wrapText="1"/>
      <protection hidden="1"/>
    </xf>
    <xf numFmtId="1" fontId="1" fillId="6" borderId="3" xfId="0" applyNumberFormat="1" applyFont="1" applyFill="1" applyBorder="1" applyAlignment="1" applyProtection="1">
      <alignment horizontal="center" vertical="center"/>
      <protection hidden="1"/>
    </xf>
    <xf numFmtId="1" fontId="1" fillId="6" borderId="15" xfId="0" applyNumberFormat="1" applyFont="1" applyFill="1" applyBorder="1" applyAlignment="1" applyProtection="1">
      <alignment horizontal="center" vertical="center"/>
      <protection hidden="1"/>
    </xf>
    <xf numFmtId="0" fontId="1" fillId="0" borderId="2" xfId="37" applyFont="1" applyFill="1" applyBorder="1" applyAlignment="1">
      <alignment vertical="center"/>
    </xf>
    <xf numFmtId="3" fontId="1" fillId="6" borderId="1" xfId="0" applyNumberFormat="1" applyFont="1" applyFill="1" applyBorder="1" applyAlignment="1" applyProtection="1">
      <alignment horizontal="center" vertical="top" wrapText="1"/>
      <protection hidden="1"/>
    </xf>
    <xf numFmtId="3" fontId="34" fillId="0" borderId="2" xfId="0" applyNumberFormat="1" applyFont="1" applyBorder="1" applyAlignment="1" applyProtection="1">
      <alignment horizontal="center" vertical="center" wrapText="1"/>
      <protection hidden="1"/>
    </xf>
    <xf numFmtId="3" fontId="1" fillId="0" borderId="0" xfId="0" applyNumberFormat="1" applyFont="1" applyAlignment="1" applyProtection="1">
      <alignment wrapText="1"/>
      <protection hidden="1"/>
    </xf>
    <xf numFmtId="3" fontId="21" fillId="0" borderId="5" xfId="0" applyNumberFormat="1" applyFont="1" applyBorder="1" applyAlignment="1">
      <alignment horizontal="left" wrapText="1" indent="1"/>
    </xf>
    <xf numFmtId="3" fontId="1" fillId="0" borderId="5" xfId="0" applyNumberFormat="1" applyFont="1" applyBorder="1" applyAlignment="1">
      <alignment horizontal="left" indent="2"/>
    </xf>
    <xf numFmtId="3" fontId="21" fillId="0" borderId="2" xfId="0" applyNumberFormat="1" applyFont="1" applyBorder="1" applyAlignment="1">
      <alignment horizontal="left" wrapText="1" indent="1"/>
    </xf>
    <xf numFmtId="3" fontId="1" fillId="0" borderId="2" xfId="0" applyNumberFormat="1" applyFont="1" applyBorder="1" applyAlignment="1" applyProtection="1">
      <alignment wrapText="1"/>
      <protection hidden="1"/>
    </xf>
    <xf numFmtId="3" fontId="2" fillId="3" borderId="2" xfId="0" applyNumberFormat="1" applyFont="1" applyFill="1" applyBorder="1" applyAlignment="1" applyProtection="1">
      <alignment wrapText="1"/>
      <protection hidden="1"/>
    </xf>
    <xf numFmtId="0" fontId="1" fillId="0" borderId="2" xfId="37" applyFont="1" applyFill="1" applyBorder="1" applyAlignment="1">
      <alignment horizontal="left" vertical="center" wrapText="1" indent="5"/>
    </xf>
    <xf numFmtId="0" fontId="1" fillId="0" borderId="2" xfId="37" applyFont="1" applyFill="1" applyBorder="1" applyAlignment="1">
      <alignment horizontal="left" vertical="center" indent="5"/>
    </xf>
    <xf numFmtId="0" fontId="1" fillId="0" borderId="2" xfId="37" applyFont="1" applyBorder="1" applyAlignment="1">
      <alignment horizontal="left" vertical="center" indent="2"/>
    </xf>
    <xf numFmtId="1" fontId="1" fillId="6" borderId="1" xfId="0" applyNumberFormat="1" applyFont="1" applyFill="1" applyBorder="1" applyAlignment="1" applyProtection="1">
      <alignment horizontal="center" vertical="top" wrapText="1"/>
      <protection hidden="1"/>
    </xf>
    <xf numFmtId="0" fontId="3" fillId="2" borderId="3" xfId="0" applyFont="1" applyFill="1" applyBorder="1" applyAlignment="1">
      <alignment horizontal="left" vertical="top" wrapText="1"/>
    </xf>
    <xf numFmtId="0" fontId="1" fillId="0" borderId="2" xfId="0" applyFont="1" applyBorder="1" applyAlignment="1">
      <alignment horizontal="center" vertical="center"/>
    </xf>
    <xf numFmtId="3" fontId="1" fillId="0" borderId="2" xfId="0" applyNumberFormat="1" applyFont="1" applyBorder="1" applyAlignment="1">
      <alignment horizontal="center" vertical="center"/>
    </xf>
    <xf numFmtId="0" fontId="16" fillId="10" borderId="0" xfId="37" applyFont="1" applyFill="1" applyBorder="1" applyAlignment="1" applyProtection="1">
      <alignment horizontal="center" vertical="center" wrapText="1"/>
    </xf>
    <xf numFmtId="0" fontId="4" fillId="10" borderId="0" xfId="37" applyFont="1" applyFill="1" applyBorder="1" applyProtection="1"/>
    <xf numFmtId="0" fontId="4" fillId="0" borderId="0" xfId="37" applyFont="1" applyFill="1" applyBorder="1" applyProtection="1"/>
    <xf numFmtId="4" fontId="4" fillId="10" borderId="0" xfId="37" applyNumberFormat="1" applyFont="1" applyFill="1" applyBorder="1" applyAlignment="1" applyProtection="1">
      <alignment horizontal="center" vertical="center" wrapText="1"/>
    </xf>
    <xf numFmtId="0" fontId="4" fillId="0" borderId="0" xfId="37" applyFont="1" applyBorder="1" applyProtection="1"/>
    <xf numFmtId="0" fontId="2" fillId="10" borderId="15" xfId="37" applyFont="1" applyFill="1" applyBorder="1" applyProtection="1"/>
    <xf numFmtId="1" fontId="4" fillId="10" borderId="0" xfId="37" applyNumberFormat="1" applyFont="1" applyFill="1" applyBorder="1" applyAlignment="1" applyProtection="1">
      <alignment horizontal="center" vertical="center" wrapText="1"/>
    </xf>
    <xf numFmtId="1" fontId="4" fillId="10" borderId="0" xfId="37" applyNumberFormat="1" applyFont="1" applyFill="1" applyBorder="1" applyProtection="1"/>
    <xf numFmtId="0" fontId="17" fillId="10" borderId="0" xfId="37" applyFont="1" applyFill="1" applyBorder="1" applyAlignment="1" applyProtection="1">
      <alignment horizontal="left" vertical="center"/>
    </xf>
    <xf numFmtId="0" fontId="4" fillId="10" borderId="0" xfId="37" applyFont="1" applyFill="1" applyBorder="1" applyAlignment="1" applyProtection="1">
      <alignment horizontal="right" vertical="top" wrapText="1"/>
    </xf>
    <xf numFmtId="0" fontId="1" fillId="10" borderId="0" xfId="37" applyFont="1" applyFill="1" applyBorder="1" applyAlignment="1" applyProtection="1">
      <alignment horizontal="center" vertical="center" wrapText="1"/>
    </xf>
    <xf numFmtId="0" fontId="4" fillId="10" borderId="0" xfId="37" applyFont="1" applyFill="1" applyBorder="1" applyAlignment="1" applyProtection="1">
      <alignment horizontal="center" vertical="center" wrapText="1"/>
    </xf>
    <xf numFmtId="0" fontId="36" fillId="10" borderId="0" xfId="37" applyFont="1" applyFill="1" applyAlignment="1"/>
    <xf numFmtId="0" fontId="4" fillId="10" borderId="0" xfId="37" applyFont="1" applyFill="1" applyAlignment="1"/>
    <xf numFmtId="0" fontId="1" fillId="10" borderId="0" xfId="37" applyFill="1"/>
    <xf numFmtId="0" fontId="36" fillId="11" borderId="29" xfId="37" applyFont="1" applyFill="1" applyBorder="1" applyAlignment="1" applyProtection="1">
      <alignment horizontal="left" vertical="top" wrapText="1"/>
    </xf>
    <xf numFmtId="0" fontId="36" fillId="11" borderId="30" xfId="37" applyFont="1" applyFill="1" applyBorder="1" applyAlignment="1" applyProtection="1">
      <alignment horizontal="left" vertical="top" wrapText="1"/>
    </xf>
    <xf numFmtId="165" fontId="36" fillId="11" borderId="31" xfId="37" applyNumberFormat="1" applyFont="1" applyFill="1" applyBorder="1" applyAlignment="1" applyProtection="1">
      <alignment horizontal="right" vertical="top" wrapText="1"/>
    </xf>
    <xf numFmtId="165" fontId="4" fillId="10" borderId="0" xfId="37" applyNumberFormat="1" applyFont="1" applyFill="1" applyAlignment="1"/>
    <xf numFmtId="0" fontId="4" fillId="12" borderId="32" xfId="37" applyFont="1" applyFill="1" applyBorder="1" applyAlignment="1" applyProtection="1">
      <alignment horizontal="left" vertical="top" wrapText="1"/>
    </xf>
    <xf numFmtId="0" fontId="4" fillId="12" borderId="33" xfId="37" applyFont="1" applyFill="1" applyBorder="1" applyAlignment="1" applyProtection="1">
      <alignment horizontal="left" vertical="top" wrapText="1"/>
    </xf>
    <xf numFmtId="165" fontId="4" fillId="12" borderId="34" xfId="37" applyNumberFormat="1" applyFont="1" applyFill="1" applyBorder="1" applyAlignment="1" applyProtection="1">
      <alignment horizontal="right" vertical="top" wrapText="1"/>
    </xf>
    <xf numFmtId="0" fontId="4" fillId="13" borderId="35" xfId="37" applyFont="1" applyFill="1" applyBorder="1" applyAlignment="1" applyProtection="1">
      <alignment horizontal="left" vertical="top" wrapText="1"/>
    </xf>
    <xf numFmtId="0" fontId="4" fillId="13" borderId="36" xfId="37" quotePrefix="1" applyFont="1" applyFill="1" applyBorder="1" applyAlignment="1" applyProtection="1">
      <alignment horizontal="left" vertical="top" wrapText="1"/>
    </xf>
    <xf numFmtId="165" fontId="4" fillId="13" borderId="37" xfId="37" quotePrefix="1" applyNumberFormat="1" applyFont="1" applyFill="1" applyBorder="1" applyAlignment="1" applyProtection="1">
      <alignment horizontal="right" vertical="top" wrapText="1"/>
    </xf>
    <xf numFmtId="4" fontId="1" fillId="0" borderId="0" xfId="37" applyNumberFormat="1"/>
    <xf numFmtId="0" fontId="4" fillId="10" borderId="0" xfId="37" applyFont="1" applyFill="1" applyBorder="1" applyAlignment="1"/>
    <xf numFmtId="165" fontId="4" fillId="10" borderId="0" xfId="37" applyNumberFormat="1" applyFont="1" applyFill="1" applyBorder="1" applyAlignment="1"/>
    <xf numFmtId="0" fontId="36" fillId="10" borderId="0" xfId="37" applyFont="1" applyFill="1" applyBorder="1" applyAlignment="1" applyProtection="1">
      <alignment horizontal="left"/>
    </xf>
    <xf numFmtId="165" fontId="4" fillId="10" borderId="12" xfId="37" applyNumberFormat="1" applyFont="1" applyFill="1" applyBorder="1" applyAlignment="1"/>
    <xf numFmtId="165" fontId="4" fillId="10" borderId="2" xfId="37" applyNumberFormat="1" applyFont="1" applyFill="1" applyBorder="1" applyAlignment="1"/>
    <xf numFmtId="165" fontId="4" fillId="10" borderId="0" xfId="37" applyNumberFormat="1" applyFont="1" applyFill="1" applyBorder="1" applyProtection="1"/>
    <xf numFmtId="0" fontId="4" fillId="10" borderId="13" xfId="37" applyFont="1" applyFill="1" applyBorder="1" applyAlignment="1"/>
    <xf numFmtId="49" fontId="36" fillId="10" borderId="0" xfId="37" applyNumberFormat="1" applyFont="1" applyFill="1" applyBorder="1" applyAlignment="1" applyProtection="1">
      <alignment horizontal="center" vertical="center"/>
    </xf>
    <xf numFmtId="0" fontId="36" fillId="10" borderId="0" xfId="37" applyFont="1" applyFill="1" applyBorder="1" applyAlignment="1" applyProtection="1">
      <alignment horizontal="left" vertical="top" wrapText="1"/>
    </xf>
    <xf numFmtId="166" fontId="4" fillId="10" borderId="0" xfId="37" applyNumberFormat="1" applyFont="1" applyFill="1" applyBorder="1" applyAlignment="1" applyProtection="1">
      <alignment horizontal="right" vertical="top" wrapText="1"/>
    </xf>
    <xf numFmtId="167" fontId="4" fillId="10" borderId="0" xfId="37" applyNumberFormat="1" applyFont="1" applyFill="1" applyBorder="1" applyAlignment="1" applyProtection="1">
      <alignment horizontal="right" vertical="top" wrapText="1"/>
    </xf>
    <xf numFmtId="49" fontId="36" fillId="10" borderId="0" xfId="37" applyNumberFormat="1" applyFont="1" applyFill="1" applyBorder="1" applyAlignment="1" applyProtection="1">
      <alignment horizontal="left" vertical="top" wrapText="1"/>
    </xf>
    <xf numFmtId="168" fontId="4" fillId="10" borderId="0" xfId="37" applyNumberFormat="1" applyFont="1" applyFill="1" applyBorder="1" applyAlignment="1" applyProtection="1">
      <alignment horizontal="right" vertical="top" wrapText="1"/>
    </xf>
    <xf numFmtId="165" fontId="4" fillId="10" borderId="0" xfId="37" applyNumberFormat="1" applyFont="1" applyFill="1" applyBorder="1" applyAlignment="1" applyProtection="1">
      <alignment horizontal="right" vertical="top" wrapText="1"/>
    </xf>
    <xf numFmtId="3" fontId="3" fillId="0" borderId="2" xfId="0" applyNumberFormat="1" applyFont="1" applyBorder="1"/>
    <xf numFmtId="3" fontId="3" fillId="0" borderId="2" xfId="0" applyNumberFormat="1" applyFont="1" applyFill="1" applyBorder="1"/>
    <xf numFmtId="3" fontId="24" fillId="0" borderId="2" xfId="6" applyNumberFormat="1" applyFont="1" applyBorder="1"/>
    <xf numFmtId="3" fontId="2" fillId="3" borderId="7" xfId="0" applyNumberFormat="1" applyFont="1" applyFill="1" applyBorder="1"/>
    <xf numFmtId="3" fontId="3" fillId="0" borderId="1" xfId="0" applyNumberFormat="1" applyFont="1" applyFill="1" applyBorder="1"/>
    <xf numFmtId="3" fontId="3" fillId="0" borderId="13" xfId="0" applyNumberFormat="1" applyFont="1" applyFill="1" applyBorder="1"/>
    <xf numFmtId="3" fontId="3" fillId="0" borderId="8" xfId="0" applyNumberFormat="1" applyFont="1" applyFill="1" applyBorder="1"/>
    <xf numFmtId="3" fontId="3" fillId="0" borderId="8" xfId="0" applyNumberFormat="1" applyFont="1" applyBorder="1"/>
    <xf numFmtId="3" fontId="3" fillId="0" borderId="1" xfId="0" applyNumberFormat="1" applyFont="1" applyBorder="1"/>
    <xf numFmtId="3" fontId="3" fillId="0" borderId="6" xfId="0" applyNumberFormat="1" applyFont="1" applyBorder="1"/>
    <xf numFmtId="3" fontId="3" fillId="0" borderId="0" xfId="0" applyNumberFormat="1" applyFont="1" applyFill="1" applyBorder="1"/>
    <xf numFmtId="3" fontId="3" fillId="0" borderId="5" xfId="0" applyNumberFormat="1" applyFont="1" applyFill="1" applyBorder="1"/>
    <xf numFmtId="3" fontId="3" fillId="0" borderId="5" xfId="0" applyNumberFormat="1" applyFont="1" applyBorder="1"/>
    <xf numFmtId="3" fontId="3" fillId="0" borderId="4" xfId="0" applyNumberFormat="1" applyFont="1" applyBorder="1"/>
    <xf numFmtId="3" fontId="3" fillId="0" borderId="3" xfId="0" applyNumberFormat="1" applyFont="1" applyFill="1" applyBorder="1"/>
    <xf numFmtId="3" fontId="3" fillId="0" borderId="15" xfId="0" applyNumberFormat="1" applyFont="1" applyFill="1" applyBorder="1"/>
    <xf numFmtId="3" fontId="3" fillId="0" borderId="9" xfId="0" applyNumberFormat="1" applyFont="1" applyFill="1" applyBorder="1"/>
    <xf numFmtId="3" fontId="3" fillId="0" borderId="9" xfId="0" applyNumberFormat="1" applyFont="1" applyBorder="1"/>
    <xf numFmtId="3" fontId="3" fillId="0" borderId="3" xfId="0" applyNumberFormat="1" applyFont="1" applyBorder="1"/>
    <xf numFmtId="3" fontId="3" fillId="0" borderId="10" xfId="0" applyNumberFormat="1" applyFont="1" applyBorder="1"/>
    <xf numFmtId="3" fontId="3" fillId="8" borderId="2" xfId="0" applyNumberFormat="1" applyFont="1" applyFill="1" applyBorder="1"/>
    <xf numFmtId="3" fontId="0" fillId="0" borderId="1" xfId="0" applyNumberFormat="1" applyFill="1" applyBorder="1" applyAlignment="1">
      <alignment horizontal="center"/>
    </xf>
    <xf numFmtId="3" fontId="0" fillId="8" borderId="3" xfId="0" applyNumberFormat="1" applyFill="1" applyBorder="1"/>
    <xf numFmtId="0" fontId="1" fillId="0" borderId="2" xfId="37" applyFont="1" applyFill="1" applyBorder="1" applyAlignment="1">
      <alignment horizontal="right" vertical="center"/>
    </xf>
    <xf numFmtId="1" fontId="1" fillId="0" borderId="2" xfId="37" applyNumberFormat="1" applyFont="1" applyBorder="1" applyAlignment="1">
      <alignment vertical="center"/>
    </xf>
    <xf numFmtId="1" fontId="1" fillId="0" borderId="3" xfId="37" applyNumberFormat="1" applyFont="1" applyBorder="1" applyAlignment="1">
      <alignment vertical="center"/>
    </xf>
    <xf numFmtId="1" fontId="1" fillId="0" borderId="7" xfId="37" applyNumberFormat="1" applyFont="1" applyBorder="1" applyAlignment="1">
      <alignment vertical="center"/>
    </xf>
    <xf numFmtId="3" fontId="1" fillId="0" borderId="1" xfId="0" applyNumberFormat="1" applyFont="1" applyBorder="1" applyProtection="1"/>
    <xf numFmtId="3" fontId="1" fillId="0" borderId="6" xfId="0" applyNumberFormat="1" applyFont="1" applyBorder="1" applyProtection="1"/>
    <xf numFmtId="3" fontId="1" fillId="0" borderId="2" xfId="0" applyNumberFormat="1" applyFont="1" applyBorder="1" applyAlignment="1" applyProtection="1">
      <alignment wrapText="1"/>
    </xf>
    <xf numFmtId="3" fontId="1" fillId="0" borderId="4" xfId="0" applyNumberFormat="1" applyFont="1" applyBorder="1" applyAlignment="1" applyProtection="1">
      <alignment wrapText="1"/>
    </xf>
    <xf numFmtId="3" fontId="1" fillId="0" borderId="2" xfId="0" applyNumberFormat="1" applyFont="1" applyBorder="1" applyProtection="1"/>
    <xf numFmtId="3" fontId="1" fillId="0" borderId="4" xfId="0" applyNumberFormat="1" applyFont="1" applyBorder="1" applyProtection="1"/>
    <xf numFmtId="3" fontId="1" fillId="0" borderId="2" xfId="0" applyNumberFormat="1" applyFont="1" applyFill="1" applyBorder="1" applyProtection="1"/>
    <xf numFmtId="3" fontId="1" fillId="0" borderId="4" xfId="0" applyNumberFormat="1" applyFont="1" applyFill="1" applyBorder="1" applyProtection="1"/>
    <xf numFmtId="3" fontId="1" fillId="0" borderId="2" xfId="37" applyNumberFormat="1" applyFont="1" applyBorder="1" applyAlignment="1">
      <alignment vertical="center"/>
    </xf>
    <xf numFmtId="3" fontId="1" fillId="0" borderId="3" xfId="37" applyNumberFormat="1" applyFont="1" applyBorder="1" applyAlignment="1">
      <alignment vertical="center"/>
    </xf>
    <xf numFmtId="3" fontId="1" fillId="0" borderId="7" xfId="37" applyNumberFormat="1" applyFont="1" applyBorder="1" applyAlignment="1">
      <alignment vertical="center"/>
    </xf>
    <xf numFmtId="0" fontId="16" fillId="0" borderId="5" xfId="6" applyFont="1" applyBorder="1" applyAlignment="1">
      <alignment horizontal="center" vertical="center"/>
    </xf>
    <xf numFmtId="0" fontId="16" fillId="0" borderId="0" xfId="6"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22" fillId="0" borderId="11" xfId="6" applyFont="1" applyBorder="1" applyAlignment="1">
      <alignment horizontal="center" vertical="center"/>
    </xf>
    <xf numFmtId="0" fontId="22" fillId="0" borderId="12" xfId="6" applyFont="1" applyBorder="1" applyAlignment="1">
      <alignment horizontal="center" vertical="center"/>
    </xf>
    <xf numFmtId="0" fontId="22" fillId="0" borderId="16" xfId="6" applyFont="1" applyBorder="1" applyAlignment="1">
      <alignment horizontal="center" vertical="center"/>
    </xf>
    <xf numFmtId="0" fontId="22" fillId="4" borderId="8" xfId="6" applyFont="1" applyFill="1" applyBorder="1" applyAlignment="1">
      <alignment horizontal="center" vertical="center"/>
    </xf>
    <xf numFmtId="0" fontId="22" fillId="4" borderId="13" xfId="6" applyFont="1" applyFill="1" applyBorder="1" applyAlignment="1">
      <alignment horizontal="center" vertical="center"/>
    </xf>
    <xf numFmtId="0" fontId="22" fillId="4" borderId="6" xfId="6" applyFont="1" applyFill="1" applyBorder="1" applyAlignment="1">
      <alignment horizontal="center" vertical="center"/>
    </xf>
    <xf numFmtId="0" fontId="22" fillId="2" borderId="9" xfId="6" applyFont="1" applyFill="1" applyBorder="1" applyAlignment="1">
      <alignment horizontal="center" vertical="center"/>
    </xf>
    <xf numFmtId="0" fontId="3" fillId="2" borderId="15" xfId="0" applyFont="1" applyFill="1" applyBorder="1" applyAlignment="1">
      <alignment horizontal="center" vertical="center"/>
    </xf>
    <xf numFmtId="0" fontId="3" fillId="2" borderId="10" xfId="0" applyFont="1" applyFill="1" applyBorder="1" applyAlignment="1">
      <alignment horizontal="center" vertical="center"/>
    </xf>
    <xf numFmtId="0" fontId="16" fillId="0" borderId="0" xfId="6" applyFont="1" applyBorder="1" applyAlignment="1">
      <alignment vertical="center"/>
    </xf>
    <xf numFmtId="0" fontId="16" fillId="0" borderId="0" xfId="0" applyFont="1" applyAlignment="1"/>
    <xf numFmtId="0" fontId="16" fillId="0" borderId="4" xfId="0" applyFont="1" applyBorder="1" applyAlignment="1"/>
    <xf numFmtId="0" fontId="16" fillId="0" borderId="11" xfId="0" applyFont="1" applyBorder="1" applyAlignment="1">
      <alignment horizontal="center"/>
    </xf>
    <xf numFmtId="0" fontId="16" fillId="0" borderId="12" xfId="0" applyFont="1" applyBorder="1" applyAlignment="1">
      <alignment horizontal="center"/>
    </xf>
    <xf numFmtId="0" fontId="16" fillId="0" borderId="16" xfId="0" applyFont="1" applyBorder="1" applyAlignment="1">
      <alignment horizontal="center"/>
    </xf>
    <xf numFmtId="3" fontId="1" fillId="0" borderId="11" xfId="0" applyNumberFormat="1" applyFont="1" applyBorder="1" applyAlignment="1" applyProtection="1">
      <alignment horizontal="center" wrapText="1"/>
      <protection hidden="1"/>
    </xf>
    <xf numFmtId="3" fontId="1" fillId="0" borderId="12" xfId="0" applyNumberFormat="1" applyFont="1" applyBorder="1" applyAlignment="1" applyProtection="1">
      <alignment horizontal="center" wrapText="1"/>
      <protection hidden="1"/>
    </xf>
    <xf numFmtId="3" fontId="1" fillId="0" borderId="9" xfId="0" applyNumberFormat="1" applyFont="1" applyBorder="1" applyAlignment="1" applyProtection="1">
      <alignment horizontal="left"/>
      <protection hidden="1"/>
    </xf>
    <xf numFmtId="3" fontId="1" fillId="0" borderId="15" xfId="0" applyNumberFormat="1" applyFont="1" applyBorder="1" applyAlignment="1" applyProtection="1">
      <alignment horizontal="left"/>
      <protection hidden="1"/>
    </xf>
    <xf numFmtId="3" fontId="2" fillId="0" borderId="13" xfId="0" applyNumberFormat="1" applyFont="1" applyBorder="1" applyAlignment="1" applyProtection="1">
      <alignment wrapText="1"/>
      <protection hidden="1"/>
    </xf>
    <xf numFmtId="0" fontId="0" fillId="0" borderId="12" xfId="0" applyBorder="1" applyAlignment="1">
      <alignment wrapText="1"/>
    </xf>
    <xf numFmtId="0" fontId="0" fillId="0" borderId="16" xfId="0" applyBorder="1" applyAlignment="1">
      <alignment wrapText="1"/>
    </xf>
    <xf numFmtId="3" fontId="17" fillId="0" borderId="0" xfId="0" applyNumberFormat="1" applyFont="1" applyBorder="1" applyAlignment="1" applyProtection="1">
      <alignment wrapText="1"/>
      <protection hidden="1"/>
    </xf>
    <xf numFmtId="0" fontId="17" fillId="0" borderId="15" xfId="0" applyFont="1" applyBorder="1" applyAlignment="1">
      <alignment wrapText="1"/>
    </xf>
    <xf numFmtId="0" fontId="17" fillId="0" borderId="10" xfId="0" applyFont="1" applyBorder="1" applyAlignment="1">
      <alignment wrapText="1"/>
    </xf>
    <xf numFmtId="3" fontId="20" fillId="0" borderId="11" xfId="0" applyNumberFormat="1" applyFont="1" applyBorder="1" applyAlignment="1" applyProtection="1">
      <alignment horizontal="center" vertical="center" wrapText="1"/>
      <protection hidden="1"/>
    </xf>
    <xf numFmtId="3" fontId="20" fillId="0" borderId="16" xfId="0" applyNumberFormat="1" applyFont="1" applyBorder="1" applyAlignment="1" applyProtection="1">
      <alignment horizontal="center" vertical="center" wrapText="1"/>
      <protection hidden="1"/>
    </xf>
    <xf numFmtId="3" fontId="1" fillId="6" borderId="8" xfId="0" applyNumberFormat="1" applyFont="1" applyFill="1" applyBorder="1" applyAlignment="1" applyProtection="1">
      <alignment horizontal="center" vertical="center"/>
      <protection hidden="1"/>
    </xf>
    <xf numFmtId="0" fontId="0" fillId="0" borderId="6" xfId="0" applyBorder="1" applyAlignment="1">
      <alignment horizontal="center" vertical="center"/>
    </xf>
    <xf numFmtId="3" fontId="20" fillId="0" borderId="11" xfId="0" applyNumberFormat="1" applyFont="1" applyBorder="1" applyAlignment="1" applyProtection="1">
      <alignment horizontal="center" wrapText="1"/>
      <protection hidden="1"/>
    </xf>
    <xf numFmtId="0" fontId="20" fillId="0" borderId="12" xfId="0" applyFont="1" applyBorder="1" applyAlignment="1">
      <alignment horizontal="center" wrapText="1"/>
    </xf>
    <xf numFmtId="0" fontId="20" fillId="0" borderId="16" xfId="0" applyFont="1" applyBorder="1" applyAlignment="1">
      <alignment horizontal="center" wrapText="1"/>
    </xf>
    <xf numFmtId="3" fontId="20" fillId="0" borderId="12" xfId="0" applyNumberFormat="1" applyFont="1" applyBorder="1" applyAlignment="1" applyProtection="1">
      <alignment horizontal="center" vertical="center" wrapText="1"/>
      <protection hidden="1"/>
    </xf>
    <xf numFmtId="0" fontId="0" fillId="0" borderId="12" xfId="0" applyBorder="1" applyAlignment="1"/>
    <xf numFmtId="0" fontId="0" fillId="0" borderId="16" xfId="0" applyBorder="1" applyAlignment="1"/>
    <xf numFmtId="3" fontId="17" fillId="0" borderId="12" xfId="0" applyNumberFormat="1" applyFont="1" applyBorder="1" applyAlignment="1" applyProtection="1">
      <alignment horizontal="left" wrapText="1"/>
      <protection hidden="1"/>
    </xf>
    <xf numFmtId="3" fontId="17" fillId="0" borderId="16" xfId="0" applyNumberFormat="1" applyFont="1" applyBorder="1" applyAlignment="1" applyProtection="1">
      <alignment horizontal="left" wrapText="1"/>
      <protection hidden="1"/>
    </xf>
    <xf numFmtId="3" fontId="1" fillId="0" borderId="16" xfId="0" applyNumberFormat="1" applyFont="1" applyBorder="1" applyAlignment="1" applyProtection="1">
      <alignment horizontal="center" wrapText="1"/>
      <protection hidden="1"/>
    </xf>
    <xf numFmtId="0" fontId="16" fillId="4" borderId="11" xfId="6" applyFont="1" applyFill="1" applyBorder="1" applyAlignment="1">
      <alignment horizontal="center"/>
    </xf>
    <xf numFmtId="0" fontId="16" fillId="4" borderId="12" xfId="6" applyFont="1" applyFill="1" applyBorder="1" applyAlignment="1">
      <alignment horizontal="center"/>
    </xf>
    <xf numFmtId="0" fontId="16" fillId="4" borderId="16" xfId="6" applyFont="1" applyFill="1" applyBorder="1" applyAlignment="1">
      <alignment horizontal="center"/>
    </xf>
    <xf numFmtId="3" fontId="17" fillId="0" borderId="11" xfId="0" applyNumberFormat="1" applyFont="1" applyBorder="1" applyAlignment="1" applyProtection="1">
      <alignment horizontal="center" wrapText="1"/>
      <protection hidden="1"/>
    </xf>
    <xf numFmtId="3" fontId="17" fillId="0" borderId="16" xfId="0" applyNumberFormat="1" applyFont="1" applyBorder="1" applyAlignment="1" applyProtection="1">
      <alignment horizontal="center" wrapText="1"/>
      <protection hidden="1"/>
    </xf>
    <xf numFmtId="3" fontId="17" fillId="0" borderId="12" xfId="0" applyNumberFormat="1" applyFont="1" applyBorder="1" applyAlignment="1" applyProtection="1">
      <alignment horizontal="center" wrapText="1"/>
      <protection hidden="1"/>
    </xf>
    <xf numFmtId="0" fontId="27" fillId="0" borderId="0" xfId="37" applyFont="1" applyFill="1" applyBorder="1" applyAlignment="1">
      <alignment wrapText="1"/>
    </xf>
    <xf numFmtId="0" fontId="4" fillId="0" borderId="0" xfId="37" applyFont="1"/>
    <xf numFmtId="0" fontId="27" fillId="0" borderId="0" xfId="37" applyFont="1" applyFill="1" applyBorder="1" applyAlignment="1">
      <alignment vertical="center" wrapText="1"/>
    </xf>
    <xf numFmtId="0" fontId="4" fillId="0" borderId="0" xfId="37" applyFont="1" applyAlignment="1">
      <alignment vertical="center" wrapText="1"/>
    </xf>
    <xf numFmtId="0" fontId="1" fillId="0" borderId="21" xfId="37" applyFont="1" applyBorder="1" applyAlignment="1">
      <alignment horizontal="center" vertical="center"/>
    </xf>
    <xf numFmtId="0" fontId="1" fillId="0" borderId="22" xfId="37" applyFont="1" applyBorder="1" applyAlignment="1">
      <alignment horizontal="center" vertical="center"/>
    </xf>
    <xf numFmtId="0" fontId="1" fillId="0" borderId="23" xfId="37" applyFont="1" applyBorder="1" applyAlignment="1">
      <alignment horizontal="center" vertical="center"/>
    </xf>
    <xf numFmtId="0" fontId="1" fillId="0" borderId="18" xfId="37" applyFont="1" applyBorder="1" applyAlignment="1">
      <alignment horizontal="center" vertical="center"/>
    </xf>
    <xf numFmtId="0" fontId="1" fillId="0" borderId="19" xfId="37" applyFont="1" applyBorder="1" applyAlignment="1">
      <alignment horizontal="center" vertical="center"/>
    </xf>
    <xf numFmtId="0" fontId="1" fillId="0" borderId="20" xfId="37" applyFont="1" applyBorder="1" applyAlignment="1">
      <alignment horizontal="center" vertical="center"/>
    </xf>
    <xf numFmtId="0" fontId="1" fillId="0" borderId="24" xfId="37" applyFont="1" applyBorder="1" applyAlignment="1">
      <alignment horizontal="center" vertical="center"/>
    </xf>
    <xf numFmtId="0" fontId="1" fillId="0" borderId="25" xfId="37" applyFont="1" applyBorder="1" applyAlignment="1">
      <alignment horizontal="center" vertical="center"/>
    </xf>
    <xf numFmtId="0" fontId="1" fillId="0" borderId="26" xfId="37" applyFont="1" applyBorder="1" applyAlignment="1">
      <alignment horizontal="center" vertical="center"/>
    </xf>
    <xf numFmtId="0" fontId="16" fillId="0" borderId="11" xfId="37" applyFont="1" applyBorder="1" applyAlignment="1">
      <alignment horizontal="center"/>
    </xf>
    <xf numFmtId="0" fontId="16" fillId="0" borderId="12" xfId="37" applyFont="1" applyBorder="1" applyAlignment="1">
      <alignment horizontal="center"/>
    </xf>
    <xf numFmtId="0" fontId="16" fillId="0" borderId="16" xfId="37" applyFont="1" applyBorder="1" applyAlignment="1">
      <alignment horizontal="center"/>
    </xf>
    <xf numFmtId="3" fontId="17" fillId="0" borderId="15" xfId="0" applyNumberFormat="1" applyFont="1" applyBorder="1" applyAlignment="1" applyProtection="1">
      <alignment horizontal="left" wrapText="1"/>
      <protection hidden="1"/>
    </xf>
    <xf numFmtId="3" fontId="17" fillId="0" borderId="10" xfId="0" applyNumberFormat="1" applyFont="1" applyBorder="1" applyAlignment="1" applyProtection="1">
      <alignment horizontal="left" wrapText="1"/>
      <protection hidden="1"/>
    </xf>
    <xf numFmtId="0" fontId="30" fillId="0" borderId="11" xfId="0" applyFont="1" applyFill="1" applyBorder="1" applyAlignment="1">
      <alignment horizontal="center"/>
    </xf>
    <xf numFmtId="0" fontId="29" fillId="0" borderId="12" xfId="0" applyFont="1" applyBorder="1" applyAlignment="1">
      <alignment horizontal="center"/>
    </xf>
    <xf numFmtId="0" fontId="29" fillId="0" borderId="16" xfId="0" applyFont="1" applyBorder="1" applyAlignment="1">
      <alignment horizontal="center"/>
    </xf>
    <xf numFmtId="0" fontId="29" fillId="2" borderId="1" xfId="0" applyFont="1" applyFill="1" applyBorder="1" applyAlignment="1">
      <alignment horizontal="center" vertical="center" wrapText="1"/>
    </xf>
    <xf numFmtId="0" fontId="0" fillId="0" borderId="3" xfId="0" applyBorder="1" applyAlignment="1">
      <alignment horizontal="center" wrapText="1"/>
    </xf>
    <xf numFmtId="3" fontId="1" fillId="0" borderId="11" xfId="0" applyNumberFormat="1" applyFont="1" applyBorder="1" applyAlignment="1" applyProtection="1">
      <alignment horizontal="left" wrapText="1"/>
      <protection hidden="1"/>
    </xf>
    <xf numFmtId="3" fontId="1" fillId="0" borderId="12" xfId="0" applyNumberFormat="1" applyFont="1" applyBorder="1" applyAlignment="1" applyProtection="1">
      <alignment horizontal="left" wrapText="1"/>
      <protection hidden="1"/>
    </xf>
    <xf numFmtId="0" fontId="1" fillId="0" borderId="1" xfId="0" applyFont="1" applyBorder="1" applyAlignment="1">
      <alignment horizontal="center" vertical="center"/>
    </xf>
    <xf numFmtId="0" fontId="0" fillId="0" borderId="2" xfId="0" applyBorder="1" applyAlignment="1">
      <alignment horizontal="center" vertical="center"/>
    </xf>
    <xf numFmtId="0" fontId="34" fillId="0" borderId="0" xfId="0" applyFont="1" applyAlignment="1">
      <alignment horizontal="left" vertical="top" wrapText="1"/>
    </xf>
    <xf numFmtId="0" fontId="17" fillId="0" borderId="11" xfId="0" applyFont="1" applyBorder="1" applyAlignment="1">
      <alignment horizontal="center"/>
    </xf>
    <xf numFmtId="0" fontId="17" fillId="0" borderId="16" xfId="0" applyFont="1" applyBorder="1" applyAlignment="1">
      <alignment horizontal="center"/>
    </xf>
    <xf numFmtId="0" fontId="17" fillId="0" borderId="12" xfId="0" applyFont="1" applyBorder="1" applyAlignment="1">
      <alignment horizontal="center"/>
    </xf>
    <xf numFmtId="0" fontId="36" fillId="10" borderId="7" xfId="37" applyFont="1" applyFill="1" applyBorder="1" applyAlignment="1" applyProtection="1">
      <alignment horizontal="left" vertical="top" wrapText="1"/>
      <protection locked="0"/>
    </xf>
    <xf numFmtId="0" fontId="16" fillId="10" borderId="0" xfId="37" applyFont="1" applyFill="1" applyBorder="1" applyAlignment="1" applyProtection="1">
      <alignment horizontal="center" vertical="center" wrapText="1"/>
    </xf>
    <xf numFmtId="0" fontId="36" fillId="10" borderId="7" xfId="37" applyFont="1" applyFill="1" applyBorder="1" applyAlignment="1" applyProtection="1">
      <alignment horizontal="left" wrapText="1"/>
    </xf>
  </cellXfs>
  <cellStyles count="41">
    <cellStyle name="Datum 10" xfId="1"/>
    <cellStyle name="Datum 11" xfId="2"/>
    <cellStyle name="Datum 12" xfId="3"/>
    <cellStyle name="Datum 8" xfId="4"/>
    <cellStyle name="Datum 9" xfId="5"/>
    <cellStyle name="Standard" xfId="0" builtinId="0"/>
    <cellStyle name="Standard 2" xfId="37"/>
    <cellStyle name="Standard 2 2" xfId="39"/>
    <cellStyle name="Standard 3" xfId="38"/>
    <cellStyle name="Standard 4" xfId="40"/>
    <cellStyle name="Standard_lfd_bericht" xfId="6"/>
    <cellStyle name="Tabelle Text 10" xfId="7"/>
    <cellStyle name="Tabelle Text 10 Z" xfId="8"/>
    <cellStyle name="Tabelle Text 11" xfId="9"/>
    <cellStyle name="Tabelle Text 11 Z" xfId="10"/>
    <cellStyle name="Tabelle Text 12" xfId="11"/>
    <cellStyle name="Tabelle Text 12 Z" xfId="12"/>
    <cellStyle name="Tabelle Text 8" xfId="13"/>
    <cellStyle name="Tabelle Text 8 Z" xfId="14"/>
    <cellStyle name="Tabelle Text 9" xfId="15"/>
    <cellStyle name="Tabelle Text 9 Z" xfId="16"/>
    <cellStyle name="Tabelle Überschrift 10" xfId="17"/>
    <cellStyle name="Tabelle Überschrift 11" xfId="18"/>
    <cellStyle name="Tabelle Überschrift 12" xfId="19"/>
    <cellStyle name="Tabelle Überschrift 8" xfId="20"/>
    <cellStyle name="Tabelle Überschrift 9" xfId="21"/>
    <cellStyle name="Tabelle Zahl 0 10" xfId="22"/>
    <cellStyle name="Tabelle Zahl 0 11" xfId="23"/>
    <cellStyle name="Tabelle Zahl 0 12" xfId="24"/>
    <cellStyle name="Tabelle Zahl 0 8" xfId="25"/>
    <cellStyle name="Tabelle Zahl 0 9" xfId="26"/>
    <cellStyle name="Tabelle Zahl 1 10" xfId="27"/>
    <cellStyle name="Tabelle Zahl 1 11" xfId="28"/>
    <cellStyle name="Tabelle Zahl 1 12" xfId="29"/>
    <cellStyle name="Tabelle Zahl 1 8" xfId="30"/>
    <cellStyle name="Tabelle Zahl 1 9" xfId="31"/>
    <cellStyle name="Tabelle Zahl 2 10" xfId="32"/>
    <cellStyle name="Tabelle Zahl 2 11" xfId="33"/>
    <cellStyle name="Tabelle Zahl 2 12" xfId="34"/>
    <cellStyle name="Tabelle Zahl 2 8" xfId="35"/>
    <cellStyle name="Tabelle Zahl 2 9" xfId="36"/>
  </cellStyles>
  <dxfs count="2">
    <dxf>
      <font>
        <condense val="0"/>
        <extend val="0"/>
        <color indexed="10"/>
      </font>
    </dxf>
    <dxf>
      <fill>
        <patternFill>
          <bgColor indexed="9"/>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J39"/>
  <sheetViews>
    <sheetView tabSelected="1" view="pageLayout" topLeftCell="A4" zoomScale="93" zoomScaleNormal="75" zoomScalePageLayoutView="93" workbookViewId="0">
      <selection activeCell="A19" sqref="A19:G20"/>
    </sheetView>
  </sheetViews>
  <sheetFormatPr baseColWidth="10" defaultRowHeight="14.25"/>
  <cols>
    <col min="1" max="1" width="42.140625" style="1" customWidth="1"/>
    <col min="2" max="2" width="17.28515625" style="1" customWidth="1"/>
    <col min="3" max="6" width="11.42578125" style="1"/>
    <col min="7" max="7" width="12.42578125" style="1" customWidth="1"/>
    <col min="8" max="10" width="11.42578125" style="1"/>
  </cols>
  <sheetData>
    <row r="1" spans="1:10" s="25" customFormat="1" ht="15.75" customHeight="1">
      <c r="A1" s="11"/>
      <c r="B1" s="13"/>
      <c r="C1" s="13"/>
      <c r="D1" s="13"/>
      <c r="E1" s="13"/>
      <c r="F1" s="13"/>
      <c r="G1" s="3"/>
      <c r="H1" s="13"/>
      <c r="I1" s="13"/>
      <c r="J1" s="13"/>
    </row>
    <row r="2" spans="1:10" s="25" customFormat="1" ht="15.75" customHeight="1">
      <c r="A2" s="174"/>
      <c r="C2" s="13"/>
      <c r="D2" s="13"/>
      <c r="E2" s="13"/>
      <c r="F2" s="13"/>
      <c r="G2" s="3"/>
      <c r="H2" s="13"/>
      <c r="I2" s="13"/>
      <c r="J2" s="13"/>
    </row>
    <row r="3" spans="1:10" s="25" customFormat="1" ht="15.75" customHeight="1">
      <c r="A3" s="13"/>
      <c r="B3" s="13"/>
      <c r="C3" s="13"/>
      <c r="D3" s="13"/>
      <c r="E3" s="13"/>
      <c r="F3" s="13"/>
      <c r="G3" s="3"/>
      <c r="H3" s="13"/>
      <c r="I3" s="13"/>
      <c r="J3" s="13"/>
    </row>
    <row r="4" spans="1:10">
      <c r="A4" s="12"/>
      <c r="B4" s="12"/>
      <c r="C4" s="12"/>
      <c r="D4" s="12"/>
      <c r="E4" s="12"/>
      <c r="F4" s="12"/>
      <c r="G4" s="3"/>
    </row>
    <row r="5" spans="1:10">
      <c r="A5" s="12"/>
      <c r="B5" s="12"/>
      <c r="C5" s="12"/>
      <c r="D5" s="12"/>
      <c r="E5" s="12"/>
      <c r="F5" s="12"/>
      <c r="G5" s="12"/>
    </row>
    <row r="6" spans="1:10">
      <c r="A6" s="12"/>
      <c r="B6" s="12"/>
      <c r="C6" s="12"/>
      <c r="D6" s="12"/>
      <c r="E6" s="12"/>
      <c r="F6" s="12"/>
      <c r="G6" s="12"/>
    </row>
    <row r="7" spans="1:10" ht="39.950000000000003" customHeight="1">
      <c r="A7" s="341" t="s">
        <v>139</v>
      </c>
      <c r="B7" s="342"/>
      <c r="C7" s="342"/>
      <c r="D7" s="342"/>
      <c r="E7" s="342"/>
      <c r="F7" s="342"/>
      <c r="G7" s="343"/>
    </row>
    <row r="8" spans="1:10" ht="39.950000000000003" customHeight="1">
      <c r="A8" s="344" t="s">
        <v>259</v>
      </c>
      <c r="B8" s="345"/>
      <c r="C8" s="345"/>
      <c r="D8" s="345"/>
      <c r="E8" s="345"/>
      <c r="F8" s="345"/>
      <c r="G8" s="346"/>
    </row>
    <row r="9" spans="1:10" ht="20.25">
      <c r="A9" s="41"/>
      <c r="B9" s="42"/>
      <c r="C9" s="17"/>
      <c r="D9" s="17"/>
      <c r="E9" s="17"/>
      <c r="F9" s="17"/>
      <c r="G9" s="16"/>
    </row>
    <row r="10" spans="1:10" ht="20.25">
      <c r="A10" s="15"/>
      <c r="B10" s="17"/>
      <c r="C10" s="17"/>
      <c r="D10" s="17"/>
      <c r="E10" s="17"/>
      <c r="F10" s="17"/>
      <c r="G10" s="16"/>
    </row>
    <row r="11" spans="1:10" ht="24.75" customHeight="1">
      <c r="A11" s="18" t="s">
        <v>42</v>
      </c>
      <c r="B11" s="347" t="s">
        <v>182</v>
      </c>
      <c r="C11" s="348"/>
      <c r="D11" s="348"/>
      <c r="E11" s="348"/>
      <c r="F11" s="348"/>
      <c r="G11" s="349"/>
    </row>
    <row r="12" spans="1:10" ht="24.75" customHeight="1">
      <c r="A12" s="18"/>
      <c r="B12" s="347"/>
      <c r="C12" s="348"/>
      <c r="D12" s="348"/>
      <c r="E12" s="348"/>
      <c r="F12" s="348"/>
      <c r="G12" s="349"/>
    </row>
    <row r="13" spans="1:10" ht="24.75" customHeight="1">
      <c r="A13" s="20"/>
      <c r="B13" s="43"/>
      <c r="C13" s="19"/>
      <c r="D13" s="19"/>
      <c r="E13" s="19"/>
      <c r="F13" s="19"/>
      <c r="G13" s="14"/>
    </row>
    <row r="14" spans="1:10" ht="24.75" customHeight="1">
      <c r="A14" s="44"/>
      <c r="B14" s="45"/>
      <c r="C14" s="19"/>
      <c r="D14" s="19"/>
      <c r="E14" s="19"/>
      <c r="F14" s="19"/>
      <c r="G14" s="14"/>
    </row>
    <row r="15" spans="1:10" s="8" customFormat="1" ht="39.950000000000003" customHeight="1">
      <c r="A15" s="338" t="s">
        <v>8</v>
      </c>
      <c r="B15" s="339"/>
      <c r="C15" s="339"/>
      <c r="D15" s="339"/>
      <c r="E15" s="339"/>
      <c r="F15" s="339"/>
      <c r="G15" s="340"/>
      <c r="H15" s="2"/>
      <c r="I15" s="2"/>
      <c r="J15" s="2"/>
    </row>
    <row r="16" spans="1:10" s="8" customFormat="1" ht="30" customHeight="1">
      <c r="A16" s="46"/>
      <c r="B16" s="47"/>
      <c r="C16" s="47"/>
      <c r="D16" s="47"/>
      <c r="E16" s="47"/>
      <c r="F16" s="47"/>
      <c r="G16" s="48"/>
      <c r="H16" s="2"/>
      <c r="I16" s="2"/>
      <c r="J16" s="2"/>
    </row>
    <row r="17" spans="1:7" ht="24.95" customHeight="1">
      <c r="A17" s="334" t="s">
        <v>13</v>
      </c>
      <c r="B17" s="335"/>
      <c r="C17" s="335"/>
      <c r="D17" s="336"/>
      <c r="E17" s="336"/>
      <c r="F17" s="336"/>
      <c r="G17" s="337"/>
    </row>
    <row r="18" spans="1:7" ht="24.95" customHeight="1">
      <c r="A18" s="334"/>
      <c r="B18" s="335"/>
      <c r="C18" s="335"/>
      <c r="D18" s="336"/>
      <c r="E18" s="336"/>
      <c r="F18" s="336"/>
      <c r="G18" s="337"/>
    </row>
    <row r="19" spans="1:7" ht="24.95" customHeight="1">
      <c r="A19" s="334" t="s">
        <v>14</v>
      </c>
      <c r="B19" s="335"/>
      <c r="C19" s="335"/>
      <c r="D19" s="336"/>
      <c r="E19" s="336"/>
      <c r="F19" s="336"/>
      <c r="G19" s="337"/>
    </row>
    <row r="20" spans="1:7" ht="24.95" customHeight="1">
      <c r="A20" s="334"/>
      <c r="B20" s="335"/>
      <c r="C20" s="335"/>
      <c r="D20" s="336"/>
      <c r="E20" s="336"/>
      <c r="F20" s="336"/>
      <c r="G20" s="337"/>
    </row>
    <row r="21" spans="1:7" ht="24.95" customHeight="1">
      <c r="A21" s="334" t="s">
        <v>44</v>
      </c>
      <c r="B21" s="335"/>
      <c r="C21" s="335"/>
      <c r="D21" s="336"/>
      <c r="E21" s="336"/>
      <c r="F21" s="336"/>
      <c r="G21" s="337"/>
    </row>
    <row r="22" spans="1:7" ht="24.95" customHeight="1">
      <c r="A22" s="334"/>
      <c r="B22" s="335"/>
      <c r="C22" s="335"/>
      <c r="D22" s="336"/>
      <c r="E22" s="336"/>
      <c r="F22" s="336"/>
      <c r="G22" s="337"/>
    </row>
    <row r="23" spans="1:7" ht="24.95" customHeight="1">
      <c r="A23" s="334" t="s">
        <v>123</v>
      </c>
      <c r="B23" s="335"/>
      <c r="C23" s="335"/>
      <c r="D23" s="336"/>
      <c r="E23" s="336"/>
      <c r="F23" s="336"/>
      <c r="G23" s="337"/>
    </row>
    <row r="24" spans="1:7" ht="24.95" customHeight="1">
      <c r="A24" s="334"/>
      <c r="B24" s="335"/>
      <c r="C24" s="335"/>
      <c r="D24" s="336"/>
      <c r="E24" s="336"/>
      <c r="F24" s="336"/>
      <c r="G24" s="337"/>
    </row>
    <row r="25" spans="1:7" ht="24.95" customHeight="1">
      <c r="A25" s="334" t="s">
        <v>71</v>
      </c>
      <c r="B25" s="335"/>
      <c r="C25" s="335"/>
      <c r="D25" s="336"/>
      <c r="E25" s="336"/>
      <c r="F25" s="336"/>
      <c r="G25" s="337"/>
    </row>
    <row r="26" spans="1:7" ht="24.95" customHeight="1">
      <c r="A26" s="334"/>
      <c r="B26" s="335"/>
      <c r="C26" s="335"/>
      <c r="D26" s="336"/>
      <c r="E26" s="336"/>
      <c r="F26" s="336"/>
      <c r="G26" s="337"/>
    </row>
    <row r="27" spans="1:7" ht="24.95" customHeight="1">
      <c r="A27" s="334"/>
      <c r="B27" s="335"/>
      <c r="C27" s="335"/>
      <c r="D27" s="336"/>
      <c r="E27" s="336"/>
      <c r="F27" s="336"/>
      <c r="G27" s="337"/>
    </row>
    <row r="28" spans="1:7" ht="24.95" customHeight="1">
      <c r="A28" s="334"/>
      <c r="B28" s="335"/>
      <c r="C28" s="335"/>
      <c r="D28" s="336"/>
      <c r="E28" s="336"/>
      <c r="F28" s="336"/>
      <c r="G28" s="337"/>
    </row>
    <row r="29" spans="1:7" ht="24.95" customHeight="1">
      <c r="A29" s="37"/>
      <c r="B29" s="38"/>
      <c r="C29" s="38"/>
      <c r="D29" s="21"/>
      <c r="E29" s="21"/>
      <c r="F29" s="21"/>
      <c r="G29" s="22"/>
    </row>
    <row r="30" spans="1:7" ht="24.95" customHeight="1">
      <c r="A30" s="37"/>
      <c r="B30" s="38"/>
      <c r="C30" s="38"/>
      <c r="D30" s="21"/>
      <c r="E30" s="21"/>
      <c r="F30" s="21"/>
      <c r="G30" s="22"/>
    </row>
    <row r="31" spans="1:7" ht="24.95" customHeight="1">
      <c r="A31" s="37"/>
      <c r="B31" s="38"/>
      <c r="C31" s="38"/>
      <c r="D31" s="21"/>
      <c r="E31" s="21"/>
      <c r="F31" s="21"/>
      <c r="G31" s="22"/>
    </row>
    <row r="32" spans="1:7" ht="24.95" customHeight="1">
      <c r="A32" s="37"/>
      <c r="B32" s="38"/>
      <c r="C32" s="38"/>
      <c r="D32" s="21"/>
      <c r="E32" s="21"/>
      <c r="F32" s="21"/>
      <c r="G32" s="22"/>
    </row>
    <row r="33" spans="1:7" ht="24.95" customHeight="1">
      <c r="A33" s="37"/>
      <c r="B33" s="38"/>
      <c r="C33" s="38"/>
      <c r="D33" s="21"/>
      <c r="E33" s="21"/>
      <c r="F33" s="21"/>
      <c r="G33" s="22"/>
    </row>
    <row r="34" spans="1:7" ht="24.95" customHeight="1">
      <c r="A34" s="23"/>
      <c r="B34" s="21"/>
      <c r="C34" s="21"/>
      <c r="D34" s="21"/>
      <c r="E34" s="21"/>
      <c r="F34" s="21"/>
      <c r="G34" s="22"/>
    </row>
    <row r="35" spans="1:7" ht="24.95" customHeight="1">
      <c r="A35" s="51"/>
      <c r="B35" s="52"/>
      <c r="C35" s="52"/>
      <c r="D35" s="52"/>
      <c r="E35" s="52"/>
      <c r="F35" s="52"/>
      <c r="G35" s="53"/>
    </row>
    <row r="36" spans="1:7" ht="24.95" customHeight="1">
      <c r="A36" s="50"/>
      <c r="B36" s="50"/>
      <c r="C36" s="50"/>
      <c r="D36" s="50"/>
      <c r="E36" s="50"/>
      <c r="F36" s="50"/>
      <c r="G36" s="50"/>
    </row>
    <row r="37" spans="1:7" ht="24.95" customHeight="1">
      <c r="A37" s="50"/>
      <c r="B37" s="50"/>
      <c r="C37" s="50"/>
      <c r="D37" s="50"/>
      <c r="E37" s="50"/>
      <c r="F37" s="50"/>
      <c r="G37" s="50"/>
    </row>
    <row r="38" spans="1:7" ht="24.95" customHeight="1">
      <c r="A38" s="7"/>
      <c r="B38" s="7"/>
      <c r="C38" s="7"/>
      <c r="D38" s="7"/>
      <c r="E38" s="4"/>
      <c r="F38" s="4"/>
      <c r="G38" s="4"/>
    </row>
    <row r="39" spans="1:7" ht="24.95" customHeight="1">
      <c r="A39" s="7"/>
      <c r="B39" s="7"/>
      <c r="C39" s="7"/>
      <c r="D39" s="7"/>
      <c r="E39" s="4"/>
      <c r="F39" s="4"/>
      <c r="G39" s="4"/>
    </row>
  </sheetData>
  <mergeCells count="11">
    <mergeCell ref="A27:G28"/>
    <mergeCell ref="A25:G26"/>
    <mergeCell ref="A15:G15"/>
    <mergeCell ref="A23:G24"/>
    <mergeCell ref="A7:G7"/>
    <mergeCell ref="A8:G8"/>
    <mergeCell ref="B11:G11"/>
    <mergeCell ref="B12:G12"/>
    <mergeCell ref="A17:G18"/>
    <mergeCell ref="A19:G20"/>
    <mergeCell ref="A21:G22"/>
  </mergeCells>
  <phoneticPr fontId="0" type="noConversion"/>
  <pageMargins left="0.78740157480314965" right="0.78740157480314965" top="0.98425196850393704" bottom="0.98425196850393704" header="0.31496062992125984" footer="0.51181102362204722"/>
  <pageSetup paperSize="9" scale="74" orientation="portrait" r:id="rId1"/>
  <headerFooter alignWithMargins="0">
    <oddHeader>&amp;L&amp;"Arial,Fett"&amp;12Wirtschaftsplan 2018/2019
für Eigenbetriebe, Anstalten und Stiftungen öff. Rechts</oddHeader>
    <oddFooter>&amp;L&amp;F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view="pageLayout" zoomScale="60" zoomScaleNormal="75" zoomScalePageLayoutView="60" workbookViewId="0">
      <selection activeCell="H15" sqref="H15"/>
    </sheetView>
  </sheetViews>
  <sheetFormatPr baseColWidth="10" defaultColWidth="7.85546875" defaultRowHeight="12.75"/>
  <cols>
    <col min="1" max="1" width="6.140625" style="10" customWidth="1"/>
    <col min="2" max="2" width="30.5703125" style="10" customWidth="1"/>
    <col min="3" max="8" width="10.7109375" style="10" customWidth="1"/>
    <col min="9" max="9" width="11" style="10" bestFit="1" customWidth="1"/>
    <col min="10" max="13" width="10.7109375" style="10" customWidth="1"/>
    <col min="14" max="16384" width="7.85546875" style="10"/>
  </cols>
  <sheetData>
    <row r="1" spans="1:13" customFormat="1" ht="18">
      <c r="A1" s="350" t="s">
        <v>13</v>
      </c>
      <c r="B1" s="351"/>
      <c r="C1" s="351"/>
      <c r="D1" s="351"/>
      <c r="E1" s="351"/>
      <c r="F1" s="351"/>
      <c r="G1" s="351"/>
      <c r="H1" s="351"/>
      <c r="I1" s="351"/>
      <c r="J1" s="351"/>
      <c r="K1" s="351"/>
      <c r="L1" s="351"/>
      <c r="M1" s="352"/>
    </row>
    <row r="2" spans="1:13" ht="18.75" customHeight="1">
      <c r="A2" s="353" t="s">
        <v>143</v>
      </c>
      <c r="B2" s="354"/>
      <c r="C2" s="360" t="str">
        <f>Deckblatt!A8</f>
        <v>Volkshochschule</v>
      </c>
      <c r="D2" s="360"/>
      <c r="E2" s="360"/>
      <c r="F2" s="360"/>
      <c r="G2" s="360"/>
      <c r="H2" s="360"/>
      <c r="I2" s="360"/>
      <c r="J2" s="361"/>
      <c r="K2" s="361"/>
      <c r="L2" s="361"/>
      <c r="M2" s="362"/>
    </row>
    <row r="3" spans="1:13" ht="15.75" customHeight="1">
      <c r="A3" s="353" t="s">
        <v>16</v>
      </c>
      <c r="B3" s="354"/>
      <c r="C3" s="29"/>
      <c r="D3" s="29"/>
      <c r="E3" s="29"/>
      <c r="F3" s="29"/>
      <c r="G3" s="367" t="s">
        <v>170</v>
      </c>
      <c r="H3" s="368"/>
      <c r="I3" s="368"/>
      <c r="J3" s="368"/>
      <c r="K3" s="368"/>
      <c r="L3" s="368"/>
      <c r="M3" s="369"/>
    </row>
    <row r="4" spans="1:13" ht="15.75" customHeight="1">
      <c r="A4" s="355"/>
      <c r="B4" s="356"/>
      <c r="C4" s="184"/>
      <c r="D4" s="184"/>
      <c r="E4" s="184"/>
      <c r="F4" s="29"/>
      <c r="G4" s="363" t="s">
        <v>129</v>
      </c>
      <c r="H4" s="370"/>
      <c r="I4" s="371"/>
      <c r="J4" s="371"/>
      <c r="K4" s="372"/>
      <c r="L4" s="363" t="s">
        <v>128</v>
      </c>
      <c r="M4" s="364"/>
    </row>
    <row r="5" spans="1:13" ht="12.75" customHeight="1">
      <c r="A5" s="365" t="s">
        <v>24</v>
      </c>
      <c r="B5" s="366"/>
      <c r="C5" s="228" t="s">
        <v>136</v>
      </c>
      <c r="D5" s="228" t="s">
        <v>136</v>
      </c>
      <c r="E5" s="228" t="s">
        <v>23</v>
      </c>
      <c r="F5" s="228" t="s">
        <v>135</v>
      </c>
      <c r="G5" s="241" t="s">
        <v>151</v>
      </c>
      <c r="H5" s="241" t="s">
        <v>154</v>
      </c>
      <c r="I5" s="241" t="s">
        <v>152</v>
      </c>
      <c r="J5" s="241" t="s">
        <v>155</v>
      </c>
      <c r="K5" s="228" t="s">
        <v>150</v>
      </c>
      <c r="L5" s="230" t="s">
        <v>150</v>
      </c>
      <c r="M5" s="229" t="s">
        <v>150</v>
      </c>
    </row>
    <row r="6" spans="1:13">
      <c r="A6" s="231"/>
      <c r="B6" s="232"/>
      <c r="C6" s="234">
        <v>2015</v>
      </c>
      <c r="D6" s="234">
        <v>2016</v>
      </c>
      <c r="E6" s="234">
        <v>2017</v>
      </c>
      <c r="F6" s="234">
        <v>2017</v>
      </c>
      <c r="G6" s="252">
        <v>2018</v>
      </c>
      <c r="H6" s="252">
        <v>2018</v>
      </c>
      <c r="I6" s="252">
        <v>2018</v>
      </c>
      <c r="J6" s="252">
        <v>2018</v>
      </c>
      <c r="K6" s="235">
        <v>2019</v>
      </c>
      <c r="L6" s="236">
        <v>2020</v>
      </c>
      <c r="M6" s="235">
        <v>2021</v>
      </c>
    </row>
    <row r="7" spans="1:13" ht="18" customHeight="1">
      <c r="A7" s="218" t="s">
        <v>46</v>
      </c>
      <c r="B7" s="357" t="s">
        <v>126</v>
      </c>
      <c r="C7" s="358"/>
      <c r="D7" s="358"/>
      <c r="E7" s="358"/>
      <c r="F7" s="358"/>
      <c r="G7" s="358"/>
      <c r="H7" s="358"/>
      <c r="I7" s="358"/>
      <c r="J7" s="358"/>
      <c r="K7" s="358"/>
      <c r="L7" s="358"/>
      <c r="M7" s="359"/>
    </row>
    <row r="8" spans="1:13" ht="18" customHeight="1">
      <c r="A8" s="185">
        <v>1</v>
      </c>
      <c r="B8" s="210" t="s">
        <v>7</v>
      </c>
      <c r="C8" s="210">
        <v>9101.4041899999993</v>
      </c>
      <c r="D8" s="210">
        <v>10398.22761</v>
      </c>
      <c r="E8" s="210">
        <v>10626.035</v>
      </c>
      <c r="F8" s="210">
        <v>9478.8215999999993</v>
      </c>
      <c r="G8" s="210">
        <v>2676.2984999999999</v>
      </c>
      <c r="H8" s="210">
        <v>5352.5969999999998</v>
      </c>
      <c r="I8" s="210">
        <v>8028.8954999999996</v>
      </c>
      <c r="J8" s="323">
        <v>10705.194</v>
      </c>
      <c r="K8" s="323">
        <v>10549.374</v>
      </c>
      <c r="L8" s="324">
        <v>10515.887999999999</v>
      </c>
      <c r="M8" s="324">
        <v>10563.101000000001</v>
      </c>
    </row>
    <row r="9" spans="1:13" s="243" customFormat="1" ht="25.5">
      <c r="A9" s="242" t="s">
        <v>131</v>
      </c>
      <c r="B9" s="244" t="s">
        <v>158</v>
      </c>
      <c r="C9" s="26">
        <v>0</v>
      </c>
      <c r="D9" s="26">
        <v>0</v>
      </c>
      <c r="E9" s="26">
        <v>0</v>
      </c>
      <c r="F9" s="26">
        <v>0</v>
      </c>
      <c r="G9" s="26">
        <v>0</v>
      </c>
      <c r="H9" s="26">
        <v>0</v>
      </c>
      <c r="I9" s="26">
        <v>0</v>
      </c>
      <c r="J9" s="325">
        <v>0</v>
      </c>
      <c r="K9" s="325">
        <v>0</v>
      </c>
      <c r="L9" s="326">
        <v>0</v>
      </c>
      <c r="M9" s="326">
        <v>0</v>
      </c>
    </row>
    <row r="10" spans="1:13" ht="18" customHeight="1">
      <c r="A10" s="185" t="s">
        <v>132</v>
      </c>
      <c r="B10" s="244" t="s">
        <v>146</v>
      </c>
      <c r="C10" s="26">
        <v>3828.9619099999995</v>
      </c>
      <c r="D10" s="26">
        <v>3866.5234300000002</v>
      </c>
      <c r="E10" s="26">
        <v>3292.4349999999999</v>
      </c>
      <c r="F10" s="26">
        <v>3866.8086000000003</v>
      </c>
      <c r="G10" s="26">
        <v>863.25400000000002</v>
      </c>
      <c r="H10" s="26">
        <v>1726.508</v>
      </c>
      <c r="I10" s="26">
        <v>2589.7620000000002</v>
      </c>
      <c r="J10" s="26">
        <v>3453.0160000000001</v>
      </c>
      <c r="K10" s="26">
        <v>3499.1959999999999</v>
      </c>
      <c r="L10" s="26">
        <v>3545.71</v>
      </c>
      <c r="M10" s="26">
        <v>3592.9230000000002</v>
      </c>
    </row>
    <row r="11" spans="1:13" ht="18" customHeight="1">
      <c r="A11" s="185" t="s">
        <v>156</v>
      </c>
      <c r="B11" s="245" t="s">
        <v>149</v>
      </c>
      <c r="C11" s="26">
        <v>3110.3399999999997</v>
      </c>
      <c r="D11" s="26">
        <v>3002.9</v>
      </c>
      <c r="E11" s="26">
        <v>2961.2</v>
      </c>
      <c r="F11" s="26">
        <v>2981.3296</v>
      </c>
      <c r="G11" s="26">
        <v>780.44524999999999</v>
      </c>
      <c r="H11" s="26">
        <v>1560.8905</v>
      </c>
      <c r="I11" s="26">
        <v>2341.3357500000002</v>
      </c>
      <c r="J11" s="327">
        <v>3121.7809999999999</v>
      </c>
      <c r="K11" s="327">
        <v>3167.9609999999998</v>
      </c>
      <c r="L11" s="328">
        <v>3214.4749999999999</v>
      </c>
      <c r="M11" s="328">
        <v>3261.6880000000001</v>
      </c>
    </row>
    <row r="12" spans="1:13" ht="18" customHeight="1">
      <c r="A12" s="185" t="s">
        <v>157</v>
      </c>
      <c r="B12" s="245" t="s">
        <v>148</v>
      </c>
      <c r="C12" s="26">
        <v>718.62190999999996</v>
      </c>
      <c r="D12" s="26">
        <v>863.6234300000001</v>
      </c>
      <c r="E12" s="26">
        <v>331.23500000000001</v>
      </c>
      <c r="F12" s="26">
        <v>885.47900000000004</v>
      </c>
      <c r="G12" s="26">
        <v>82.808750000000003</v>
      </c>
      <c r="H12" s="26">
        <v>165.61750000000001</v>
      </c>
      <c r="I12" s="26">
        <v>248.42625000000001</v>
      </c>
      <c r="J12" s="327">
        <v>331.23500000000001</v>
      </c>
      <c r="K12" s="327">
        <v>331.23500000000001</v>
      </c>
      <c r="L12" s="328">
        <v>331.23500000000001</v>
      </c>
      <c r="M12" s="328">
        <v>331.23500000000001</v>
      </c>
    </row>
    <row r="13" spans="1:13" ht="18" customHeight="1">
      <c r="A13" s="185" t="s">
        <v>153</v>
      </c>
      <c r="B13" s="246" t="s">
        <v>145</v>
      </c>
      <c r="C13" s="26">
        <v>0</v>
      </c>
      <c r="D13" s="26">
        <v>0</v>
      </c>
      <c r="E13" s="26">
        <v>0</v>
      </c>
      <c r="F13" s="26">
        <v>0</v>
      </c>
      <c r="G13" s="26">
        <v>0</v>
      </c>
      <c r="H13" s="26">
        <v>0</v>
      </c>
      <c r="I13" s="26">
        <v>0</v>
      </c>
      <c r="J13" s="327">
        <v>0</v>
      </c>
      <c r="K13" s="327">
        <v>0</v>
      </c>
      <c r="L13" s="328">
        <v>0</v>
      </c>
      <c r="M13" s="328">
        <v>0</v>
      </c>
    </row>
    <row r="14" spans="1:13" ht="18" customHeight="1">
      <c r="A14" s="185">
        <v>2</v>
      </c>
      <c r="B14" s="247" t="s">
        <v>17</v>
      </c>
      <c r="C14" s="26">
        <v>0</v>
      </c>
      <c r="D14" s="26">
        <v>0</v>
      </c>
      <c r="E14" s="26">
        <v>0</v>
      </c>
      <c r="F14" s="26">
        <v>0</v>
      </c>
      <c r="G14" s="26">
        <v>0</v>
      </c>
      <c r="H14" s="26">
        <v>0</v>
      </c>
      <c r="I14" s="26">
        <v>0</v>
      </c>
      <c r="J14" s="327">
        <v>0</v>
      </c>
      <c r="K14" s="327">
        <v>0</v>
      </c>
      <c r="L14" s="328">
        <v>0</v>
      </c>
      <c r="M14" s="328">
        <v>0</v>
      </c>
    </row>
    <row r="15" spans="1:13" ht="18" customHeight="1">
      <c r="A15" s="185">
        <v>3</v>
      </c>
      <c r="B15" s="26" t="s">
        <v>45</v>
      </c>
      <c r="C15" s="26">
        <v>400.37526000000003</v>
      </c>
      <c r="D15" s="26">
        <v>465.33117000000004</v>
      </c>
      <c r="E15" s="26">
        <v>404.42</v>
      </c>
      <c r="F15" s="26">
        <v>326.3</v>
      </c>
      <c r="G15" s="26">
        <v>86.037499999999994</v>
      </c>
      <c r="H15" s="26">
        <v>172.07499999999999</v>
      </c>
      <c r="I15" s="26">
        <v>258.11249999999995</v>
      </c>
      <c r="J15" s="327">
        <v>344.15</v>
      </c>
      <c r="K15" s="327">
        <v>354.15</v>
      </c>
      <c r="L15" s="328">
        <v>354.15</v>
      </c>
      <c r="M15" s="328">
        <v>354.15</v>
      </c>
    </row>
    <row r="16" spans="1:13" ht="18" customHeight="1">
      <c r="A16" s="185" t="s">
        <v>147</v>
      </c>
      <c r="B16" s="244" t="s">
        <v>144</v>
      </c>
      <c r="C16" s="26">
        <v>0</v>
      </c>
      <c r="D16" s="26">
        <v>0</v>
      </c>
      <c r="E16" s="26">
        <v>0</v>
      </c>
      <c r="F16" s="26">
        <v>0</v>
      </c>
      <c r="G16" s="26">
        <v>0</v>
      </c>
      <c r="H16" s="26">
        <v>0</v>
      </c>
      <c r="I16" s="26">
        <v>0</v>
      </c>
      <c r="J16" s="327">
        <v>0</v>
      </c>
      <c r="K16" s="327">
        <v>0</v>
      </c>
      <c r="L16" s="328">
        <v>0</v>
      </c>
      <c r="M16" s="328">
        <v>0</v>
      </c>
    </row>
    <row r="17" spans="1:13" s="30" customFormat="1" ht="18" customHeight="1">
      <c r="A17" s="185">
        <v>5</v>
      </c>
      <c r="B17" s="36" t="s">
        <v>72</v>
      </c>
      <c r="C17" s="36">
        <v>9501.77945</v>
      </c>
      <c r="D17" s="36">
        <v>10863.558779999999</v>
      </c>
      <c r="E17" s="36">
        <v>11030.455</v>
      </c>
      <c r="F17" s="36">
        <v>9805.1215999999986</v>
      </c>
      <c r="G17" s="36">
        <v>2762.3359999999998</v>
      </c>
      <c r="H17" s="36">
        <v>5524.6719999999996</v>
      </c>
      <c r="I17" s="36">
        <v>8287.0079999999998</v>
      </c>
      <c r="J17" s="36">
        <v>11049.343999999999</v>
      </c>
      <c r="K17" s="36">
        <v>10903.523999999999</v>
      </c>
      <c r="L17" s="36">
        <v>10870.037999999999</v>
      </c>
      <c r="M17" s="248">
        <v>10917.251</v>
      </c>
    </row>
    <row r="18" spans="1:13" ht="18" customHeight="1">
      <c r="A18" s="185">
        <v>6</v>
      </c>
      <c r="B18" s="26" t="s">
        <v>18</v>
      </c>
      <c r="C18" s="26">
        <v>1535.8266000000001</v>
      </c>
      <c r="D18" s="26">
        <v>1598.5837900000001</v>
      </c>
      <c r="E18" s="26">
        <v>1627.3040000000001</v>
      </c>
      <c r="F18" s="26">
        <v>1645.6614</v>
      </c>
      <c r="G18" s="26">
        <v>401.8485</v>
      </c>
      <c r="H18" s="26">
        <v>803.697</v>
      </c>
      <c r="I18" s="26">
        <v>1205.5454999999999</v>
      </c>
      <c r="J18" s="327">
        <v>1607.394</v>
      </c>
      <c r="K18" s="327">
        <v>1614.18</v>
      </c>
      <c r="L18" s="328">
        <v>1623.374</v>
      </c>
      <c r="M18" s="328">
        <v>1630.33</v>
      </c>
    </row>
    <row r="19" spans="1:13" ht="18" customHeight="1">
      <c r="A19" s="185">
        <v>7</v>
      </c>
      <c r="B19" s="26" t="s">
        <v>11</v>
      </c>
      <c r="C19" s="26">
        <v>2991.52738</v>
      </c>
      <c r="D19" s="26">
        <v>3844.5297099999998</v>
      </c>
      <c r="E19" s="26">
        <v>3652.2779999999998</v>
      </c>
      <c r="F19" s="26">
        <v>3263.5</v>
      </c>
      <c r="G19" s="26">
        <v>948.75</v>
      </c>
      <c r="H19" s="26">
        <v>1897.5</v>
      </c>
      <c r="I19" s="26">
        <v>2846.25</v>
      </c>
      <c r="J19" s="327">
        <v>3795</v>
      </c>
      <c r="K19" s="327">
        <v>3781</v>
      </c>
      <c r="L19" s="328">
        <v>3771</v>
      </c>
      <c r="M19" s="328">
        <v>3771</v>
      </c>
    </row>
    <row r="20" spans="1:13" ht="18" customHeight="1">
      <c r="A20" s="185">
        <v>8</v>
      </c>
      <c r="B20" s="26" t="s">
        <v>0</v>
      </c>
      <c r="C20" s="26">
        <v>3480.9037200000002</v>
      </c>
      <c r="D20" s="26">
        <v>3698.8297599999996</v>
      </c>
      <c r="E20" s="26">
        <v>4335.4610000000002</v>
      </c>
      <c r="F20" s="26">
        <v>3848.643</v>
      </c>
      <c r="G20" s="26">
        <v>1118.7170000000001</v>
      </c>
      <c r="H20" s="26">
        <v>2237.4340000000002</v>
      </c>
      <c r="I20" s="26">
        <v>3356.1510000000003</v>
      </c>
      <c r="J20" s="327">
        <v>4474.8680000000004</v>
      </c>
      <c r="K20" s="327">
        <v>4444.0079999999998</v>
      </c>
      <c r="L20" s="328">
        <v>4526.7349999999997</v>
      </c>
      <c r="M20" s="328">
        <v>4679.3270000000002</v>
      </c>
    </row>
    <row r="21" spans="1:13" ht="18" customHeight="1">
      <c r="A21" s="185">
        <v>9</v>
      </c>
      <c r="B21" s="26" t="s">
        <v>73</v>
      </c>
      <c r="C21" s="26">
        <v>193.12111999999999</v>
      </c>
      <c r="D21" s="26">
        <v>225.63782</v>
      </c>
      <c r="E21" s="26">
        <v>225</v>
      </c>
      <c r="F21" s="26">
        <v>191</v>
      </c>
      <c r="G21" s="26">
        <v>56.25</v>
      </c>
      <c r="H21" s="26">
        <v>112.5</v>
      </c>
      <c r="I21" s="26">
        <v>168.75</v>
      </c>
      <c r="J21" s="327">
        <v>225</v>
      </c>
      <c r="K21" s="327">
        <v>235</v>
      </c>
      <c r="L21" s="328">
        <v>235</v>
      </c>
      <c r="M21" s="328">
        <v>235</v>
      </c>
    </row>
    <row r="22" spans="1:13" ht="18" customHeight="1">
      <c r="A22" s="185">
        <v>10</v>
      </c>
      <c r="B22" s="26" t="s">
        <v>19</v>
      </c>
      <c r="C22" s="26">
        <v>852.75338000000011</v>
      </c>
      <c r="D22" s="26">
        <v>924.40287999999998</v>
      </c>
      <c r="E22" s="26">
        <v>894.08500000000004</v>
      </c>
      <c r="F22" s="26">
        <v>850.81765000000007</v>
      </c>
      <c r="G22" s="26">
        <v>224.49875</v>
      </c>
      <c r="H22" s="26">
        <v>448.9975</v>
      </c>
      <c r="I22" s="26">
        <v>673.49625000000003</v>
      </c>
      <c r="J22" s="327">
        <v>897.995</v>
      </c>
      <c r="K22" s="327">
        <v>901.06200000000001</v>
      </c>
      <c r="L22" s="328">
        <v>904.11800000000005</v>
      </c>
      <c r="M22" s="328">
        <v>907.096</v>
      </c>
    </row>
    <row r="23" spans="1:13" s="30" customFormat="1" ht="18" customHeight="1">
      <c r="A23" s="185">
        <v>11</v>
      </c>
      <c r="B23" s="36" t="s">
        <v>20</v>
      </c>
      <c r="C23" s="36">
        <v>9054.1322</v>
      </c>
      <c r="D23" s="36">
        <v>10291.98396</v>
      </c>
      <c r="E23" s="36">
        <v>10734.128000000001</v>
      </c>
      <c r="F23" s="36">
        <v>9799.6220500000018</v>
      </c>
      <c r="G23" s="36">
        <v>2750.0642500000004</v>
      </c>
      <c r="H23" s="36">
        <v>5500.1285000000007</v>
      </c>
      <c r="I23" s="36">
        <v>8250.1927500000002</v>
      </c>
      <c r="J23" s="180">
        <v>11000.257000000001</v>
      </c>
      <c r="K23" s="180">
        <v>10975.25</v>
      </c>
      <c r="L23" s="176">
        <v>11060.227000000001</v>
      </c>
      <c r="M23" s="176">
        <v>11222.752999999999</v>
      </c>
    </row>
    <row r="24" spans="1:13" s="30" customFormat="1" ht="18" customHeight="1">
      <c r="A24" s="185">
        <v>12</v>
      </c>
      <c r="B24" s="40" t="s">
        <v>1</v>
      </c>
      <c r="C24" s="40">
        <v>447.64724999999999</v>
      </c>
      <c r="D24" s="40">
        <v>571.57481999999982</v>
      </c>
      <c r="E24" s="40">
        <v>296.32699999999932</v>
      </c>
      <c r="F24" s="40">
        <v>5.499549999996816</v>
      </c>
      <c r="G24" s="40">
        <v>12.271749999999429</v>
      </c>
      <c r="H24" s="40">
        <v>24.543499999998858</v>
      </c>
      <c r="I24" s="40">
        <v>36.815249999999651</v>
      </c>
      <c r="J24" s="40">
        <v>49.086999999997715</v>
      </c>
      <c r="K24" s="40">
        <v>-71.726000000000568</v>
      </c>
      <c r="L24" s="40">
        <v>-190.18900000000212</v>
      </c>
      <c r="M24" s="214">
        <v>-305.50199999999859</v>
      </c>
    </row>
    <row r="25" spans="1:13" ht="18" customHeight="1">
      <c r="A25" s="185">
        <v>13</v>
      </c>
      <c r="B25" s="26" t="s">
        <v>5</v>
      </c>
      <c r="C25" s="26">
        <v>0</v>
      </c>
      <c r="D25" s="26">
        <v>0</v>
      </c>
      <c r="E25" s="26">
        <v>0</v>
      </c>
      <c r="F25" s="26">
        <v>0</v>
      </c>
      <c r="G25" s="26">
        <v>0</v>
      </c>
      <c r="H25" s="26">
        <v>0</v>
      </c>
      <c r="I25" s="26">
        <v>0</v>
      </c>
      <c r="J25" s="327">
        <v>0</v>
      </c>
      <c r="K25" s="327">
        <v>0</v>
      </c>
      <c r="L25" s="328">
        <v>0</v>
      </c>
      <c r="M25" s="328">
        <v>0</v>
      </c>
    </row>
    <row r="26" spans="1:13" ht="18" customHeight="1">
      <c r="A26" s="185">
        <v>14</v>
      </c>
      <c r="B26" s="26" t="s">
        <v>3</v>
      </c>
      <c r="C26" s="26">
        <v>6.0039300000000004</v>
      </c>
      <c r="D26" s="26">
        <v>0</v>
      </c>
      <c r="E26" s="26">
        <v>0</v>
      </c>
      <c r="F26" s="26">
        <v>0</v>
      </c>
      <c r="G26" s="26">
        <v>0</v>
      </c>
      <c r="H26" s="26">
        <v>0</v>
      </c>
      <c r="I26" s="26">
        <v>0</v>
      </c>
      <c r="J26" s="327">
        <v>0</v>
      </c>
      <c r="K26" s="327">
        <v>0</v>
      </c>
      <c r="L26" s="328">
        <v>0</v>
      </c>
      <c r="M26" s="328">
        <v>0</v>
      </c>
    </row>
    <row r="27" spans="1:13" ht="18" customHeight="1">
      <c r="A27" s="185">
        <v>15</v>
      </c>
      <c r="B27" s="26" t="s">
        <v>2</v>
      </c>
      <c r="C27" s="26">
        <v>0.29676999999999998</v>
      </c>
      <c r="D27" s="26">
        <v>-7.1800000000000003E-2</v>
      </c>
      <c r="E27" s="26">
        <v>1</v>
      </c>
      <c r="F27" s="26">
        <v>3.5</v>
      </c>
      <c r="G27" s="26">
        <v>0.25</v>
      </c>
      <c r="H27" s="26">
        <v>0.5</v>
      </c>
      <c r="I27" s="26">
        <v>0.75</v>
      </c>
      <c r="J27" s="327">
        <v>1</v>
      </c>
      <c r="K27" s="327">
        <v>1</v>
      </c>
      <c r="L27" s="328">
        <v>1</v>
      </c>
      <c r="M27" s="328">
        <v>1</v>
      </c>
    </row>
    <row r="28" spans="1:13" s="30" customFormat="1" ht="18" customHeight="1">
      <c r="A28" s="185">
        <v>16</v>
      </c>
      <c r="B28" s="27" t="s">
        <v>6</v>
      </c>
      <c r="C28" s="27">
        <v>5.70716</v>
      </c>
      <c r="D28" s="27">
        <v>7.1800000000000003E-2</v>
      </c>
      <c r="E28" s="27">
        <v>-1</v>
      </c>
      <c r="F28" s="27">
        <v>-3.5</v>
      </c>
      <c r="G28" s="27">
        <v>-0.25</v>
      </c>
      <c r="H28" s="27">
        <v>-0.5</v>
      </c>
      <c r="I28" s="27">
        <v>-0.75</v>
      </c>
      <c r="J28" s="27">
        <v>-1</v>
      </c>
      <c r="K28" s="27">
        <v>-1</v>
      </c>
      <c r="L28" s="27">
        <v>-1</v>
      </c>
      <c r="M28" s="219">
        <v>-1</v>
      </c>
    </row>
    <row r="29" spans="1:13" s="30" customFormat="1" ht="24.75" customHeight="1">
      <c r="A29" s="185">
        <v>17</v>
      </c>
      <c r="B29" s="40" t="s">
        <v>21</v>
      </c>
      <c r="C29" s="40">
        <v>453.35440999999997</v>
      </c>
      <c r="D29" s="40">
        <v>571.64661999999987</v>
      </c>
      <c r="E29" s="40">
        <v>295.32699999999932</v>
      </c>
      <c r="F29" s="40">
        <v>1.999549999996816</v>
      </c>
      <c r="G29" s="40">
        <v>12.021749999999429</v>
      </c>
      <c r="H29" s="40">
        <v>24.043499999998858</v>
      </c>
      <c r="I29" s="40">
        <v>36.065249999999651</v>
      </c>
      <c r="J29" s="181">
        <v>48.086999999997715</v>
      </c>
      <c r="K29" s="181">
        <v>-72.726000000000568</v>
      </c>
      <c r="L29" s="177">
        <v>-191.18900000000212</v>
      </c>
      <c r="M29" s="177">
        <v>-306.50199999999859</v>
      </c>
    </row>
    <row r="30" spans="1:13" ht="18" customHeight="1">
      <c r="A30" s="185">
        <v>18</v>
      </c>
      <c r="B30" s="115" t="s">
        <v>74</v>
      </c>
      <c r="C30" s="115">
        <v>-948.22200999999984</v>
      </c>
      <c r="D30" s="115">
        <v>10.092189999999999</v>
      </c>
      <c r="E30" s="115">
        <v>4</v>
      </c>
      <c r="F30" s="115">
        <v>-2</v>
      </c>
      <c r="G30" s="115">
        <v>1</v>
      </c>
      <c r="H30" s="115">
        <v>2</v>
      </c>
      <c r="I30" s="115">
        <v>3</v>
      </c>
      <c r="J30" s="329">
        <v>4</v>
      </c>
      <c r="K30" s="329">
        <v>4</v>
      </c>
      <c r="L30" s="330">
        <v>4</v>
      </c>
      <c r="M30" s="330">
        <v>4</v>
      </c>
    </row>
    <row r="31" spans="1:13" ht="18" customHeight="1">
      <c r="A31" s="185">
        <v>19</v>
      </c>
      <c r="B31" s="26" t="s">
        <v>75</v>
      </c>
      <c r="C31" s="26">
        <v>0</v>
      </c>
      <c r="D31" s="26">
        <v>0</v>
      </c>
      <c r="E31" s="26">
        <v>0</v>
      </c>
      <c r="F31" s="26">
        <v>0</v>
      </c>
      <c r="G31" s="26">
        <v>0</v>
      </c>
      <c r="H31" s="26">
        <v>0</v>
      </c>
      <c r="I31" s="26">
        <v>0</v>
      </c>
      <c r="J31" s="327">
        <v>0</v>
      </c>
      <c r="K31" s="327">
        <v>0</v>
      </c>
      <c r="L31" s="328">
        <v>0</v>
      </c>
      <c r="M31" s="328">
        <v>0</v>
      </c>
    </row>
    <row r="32" spans="1:13" s="30" customFormat="1" ht="18" customHeight="1">
      <c r="A32" s="186">
        <v>20</v>
      </c>
      <c r="B32" s="28" t="s">
        <v>22</v>
      </c>
      <c r="C32" s="28">
        <v>-494.86759999999987</v>
      </c>
      <c r="D32" s="28">
        <v>581.73880999999983</v>
      </c>
      <c r="E32" s="28">
        <v>299.32699999999932</v>
      </c>
      <c r="F32" s="28">
        <v>-4.5000000318395905E-4</v>
      </c>
      <c r="G32" s="28">
        <v>13.021749999999429</v>
      </c>
      <c r="H32" s="28">
        <v>26.043499999998858</v>
      </c>
      <c r="I32" s="28">
        <v>39.065249999999651</v>
      </c>
      <c r="J32" s="182">
        <v>52.086999999997715</v>
      </c>
      <c r="K32" s="182">
        <v>-68.726000000000568</v>
      </c>
      <c r="L32" s="178">
        <v>-187.18900000000212</v>
      </c>
      <c r="M32" s="178">
        <v>-302.50199999999859</v>
      </c>
    </row>
    <row r="37" spans="2:2">
      <c r="B37" s="49"/>
    </row>
  </sheetData>
  <mergeCells count="10">
    <mergeCell ref="A1:M1"/>
    <mergeCell ref="A2:B2"/>
    <mergeCell ref="A3:B3"/>
    <mergeCell ref="A4:B4"/>
    <mergeCell ref="B7:M7"/>
    <mergeCell ref="C2:M2"/>
    <mergeCell ref="L4:M4"/>
    <mergeCell ref="A5:B5"/>
    <mergeCell ref="G3:M3"/>
    <mergeCell ref="G4:K4"/>
  </mergeCells>
  <pageMargins left="0.78740157480314965" right="0.78740157480314965" top="0.98425196850393704" bottom="0.98425196850393704" header="0.51181102362204722" footer="0.51181102362204722"/>
  <pageSetup paperSize="9" scale="81" orientation="landscape" r:id="rId1"/>
  <headerFooter alignWithMargins="0">
    <oddHeader>&amp;L&amp;"Arial,Fett"&amp;12Wirtschaftsplan
für Eigenbetriebe, Anstalten und Stiftungen öff. Rechts&amp;RAlle Angaben in T€, sofern nicht anders angegeben</oddHeader>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J51"/>
  <sheetViews>
    <sheetView view="pageLayout" zoomScale="40" zoomScaleNormal="75" zoomScalePageLayoutView="40" workbookViewId="0">
      <selection activeCell="G51" sqref="G51"/>
    </sheetView>
  </sheetViews>
  <sheetFormatPr baseColWidth="10" defaultColWidth="3.5703125" defaultRowHeight="14.25"/>
  <cols>
    <col min="1" max="1" width="6.5703125" customWidth="1"/>
    <col min="2" max="2" width="57.85546875" style="1" bestFit="1" customWidth="1"/>
    <col min="3" max="10" width="19.42578125" style="1" customWidth="1"/>
  </cols>
  <sheetData>
    <row r="1" spans="1:10" ht="18">
      <c r="A1" s="376" t="s">
        <v>14</v>
      </c>
      <c r="B1" s="377"/>
      <c r="C1" s="377"/>
      <c r="D1" s="377"/>
      <c r="E1" s="377"/>
      <c r="F1" s="377"/>
      <c r="G1" s="377"/>
      <c r="H1" s="377"/>
      <c r="I1" s="377"/>
      <c r="J1" s="378"/>
    </row>
    <row r="2" spans="1:10" ht="18" customHeight="1">
      <c r="A2" s="353" t="s">
        <v>142</v>
      </c>
      <c r="B2" s="375"/>
      <c r="C2" s="373" t="str">
        <f>Deckblatt!A8</f>
        <v>Volkshochschule</v>
      </c>
      <c r="D2" s="373"/>
      <c r="E2" s="373"/>
      <c r="F2" s="373"/>
      <c r="G2" s="373"/>
      <c r="H2" s="373"/>
      <c r="I2" s="373"/>
      <c r="J2" s="374"/>
    </row>
    <row r="3" spans="1:10" ht="18" customHeight="1">
      <c r="A3" s="201"/>
      <c r="B3" s="202"/>
      <c r="C3" s="203"/>
      <c r="D3" s="203"/>
      <c r="E3" s="203"/>
      <c r="F3" s="203"/>
      <c r="G3" s="379" t="s">
        <v>129</v>
      </c>
      <c r="H3" s="380"/>
      <c r="I3" s="381" t="s">
        <v>128</v>
      </c>
      <c r="J3" s="380"/>
    </row>
    <row r="4" spans="1:10" ht="12.75">
      <c r="A4" s="216" t="s">
        <v>133</v>
      </c>
      <c r="B4" s="34" t="s">
        <v>25</v>
      </c>
      <c r="C4" s="228" t="s">
        <v>136</v>
      </c>
      <c r="D4" s="228" t="s">
        <v>136</v>
      </c>
      <c r="E4" s="228" t="s">
        <v>23</v>
      </c>
      <c r="F4" s="228" t="s">
        <v>135</v>
      </c>
      <c r="G4" s="228" t="s">
        <v>150</v>
      </c>
      <c r="H4" s="228" t="s">
        <v>150</v>
      </c>
      <c r="I4" s="230" t="s">
        <v>150</v>
      </c>
      <c r="J4" s="229" t="s">
        <v>150</v>
      </c>
    </row>
    <row r="5" spans="1:10" ht="12.75">
      <c r="A5" s="217"/>
      <c r="B5" s="253"/>
      <c r="C5" s="237">
        <v>2015</v>
      </c>
      <c r="D5" s="237">
        <v>2016</v>
      </c>
      <c r="E5" s="237">
        <v>2017</v>
      </c>
      <c r="F5" s="237">
        <v>2017</v>
      </c>
      <c r="G5" s="238">
        <v>2018</v>
      </c>
      <c r="H5" s="238">
        <v>2019</v>
      </c>
      <c r="I5" s="239">
        <v>2020</v>
      </c>
      <c r="J5" s="238">
        <v>2021</v>
      </c>
    </row>
    <row r="6" spans="1:10" s="9" customFormat="1">
      <c r="A6" s="187">
        <v>1</v>
      </c>
      <c r="B6" s="24" t="s">
        <v>41</v>
      </c>
      <c r="C6" s="296">
        <v>341.65312</v>
      </c>
      <c r="D6" s="296">
        <v>156.17272</v>
      </c>
      <c r="E6" s="296">
        <v>161</v>
      </c>
      <c r="F6" s="296">
        <v>230</v>
      </c>
      <c r="G6" s="296">
        <v>216</v>
      </c>
      <c r="H6" s="296">
        <v>161</v>
      </c>
      <c r="I6" s="296">
        <v>151</v>
      </c>
      <c r="J6" s="296">
        <v>276</v>
      </c>
    </row>
    <row r="7" spans="1:10" s="9" customFormat="1">
      <c r="A7" s="188">
        <v>2</v>
      </c>
      <c r="B7" s="6" t="s">
        <v>26</v>
      </c>
      <c r="C7" s="297"/>
      <c r="D7" s="297"/>
      <c r="E7" s="297"/>
      <c r="F7" s="296"/>
      <c r="G7" s="296"/>
      <c r="H7" s="296"/>
      <c r="I7" s="296"/>
      <c r="J7" s="296"/>
    </row>
    <row r="8" spans="1:10" s="9" customFormat="1">
      <c r="A8" s="188">
        <v>3</v>
      </c>
      <c r="B8" s="6" t="s">
        <v>27</v>
      </c>
      <c r="C8" s="297"/>
      <c r="D8" s="297"/>
      <c r="E8" s="297"/>
      <c r="F8" s="296"/>
      <c r="G8" s="296"/>
      <c r="H8" s="296"/>
      <c r="I8" s="296"/>
      <c r="J8" s="296"/>
    </row>
    <row r="9" spans="1:10" s="9" customFormat="1">
      <c r="A9" s="188">
        <v>4</v>
      </c>
      <c r="B9" s="6" t="s">
        <v>28</v>
      </c>
      <c r="C9" s="297"/>
      <c r="D9" s="297"/>
      <c r="E9" s="297"/>
      <c r="F9" s="296"/>
      <c r="G9" s="296"/>
      <c r="H9" s="296"/>
      <c r="I9" s="296"/>
      <c r="J9" s="296"/>
    </row>
    <row r="10" spans="1:10" s="9" customFormat="1">
      <c r="A10" s="188">
        <v>5</v>
      </c>
      <c r="B10" s="31" t="s">
        <v>29</v>
      </c>
      <c r="C10" s="298"/>
      <c r="D10" s="298"/>
      <c r="E10" s="298"/>
      <c r="F10" s="296"/>
      <c r="G10" s="296"/>
      <c r="H10" s="296"/>
      <c r="I10" s="296"/>
      <c r="J10" s="296"/>
    </row>
    <row r="11" spans="1:10" s="9" customFormat="1">
      <c r="A11" s="187">
        <v>6</v>
      </c>
      <c r="B11" s="31" t="s">
        <v>30</v>
      </c>
      <c r="C11" s="298"/>
      <c r="D11" s="298"/>
      <c r="E11" s="298"/>
      <c r="F11" s="296"/>
      <c r="G11" s="296"/>
      <c r="H11" s="296"/>
      <c r="I11" s="296"/>
      <c r="J11" s="296"/>
    </row>
    <row r="12" spans="1:10" s="9" customFormat="1">
      <c r="A12" s="187">
        <v>7</v>
      </c>
      <c r="B12" s="31" t="s">
        <v>31</v>
      </c>
      <c r="C12" s="298"/>
      <c r="D12" s="298"/>
      <c r="E12" s="298"/>
      <c r="F12" s="296"/>
      <c r="G12" s="296"/>
      <c r="H12" s="296"/>
      <c r="I12" s="296"/>
      <c r="J12" s="296"/>
    </row>
    <row r="13" spans="1:10">
      <c r="A13" s="188">
        <v>8</v>
      </c>
      <c r="B13" s="116" t="s">
        <v>76</v>
      </c>
      <c r="C13" s="296"/>
      <c r="D13" s="296"/>
      <c r="E13" s="296"/>
      <c r="F13" s="296"/>
      <c r="G13" s="296"/>
      <c r="H13" s="296"/>
      <c r="I13" s="296"/>
      <c r="J13" s="296"/>
    </row>
    <row r="14" spans="1:10">
      <c r="A14" s="187">
        <v>9</v>
      </c>
      <c r="B14" s="32" t="s">
        <v>9</v>
      </c>
      <c r="C14" s="299">
        <v>341.65312</v>
      </c>
      <c r="D14" s="299">
        <v>156.17272</v>
      </c>
      <c r="E14" s="299">
        <v>161</v>
      </c>
      <c r="F14" s="299">
        <v>230</v>
      </c>
      <c r="G14" s="299">
        <v>216</v>
      </c>
      <c r="H14" s="299">
        <v>161</v>
      </c>
      <c r="I14" s="299">
        <v>151</v>
      </c>
      <c r="J14" s="299">
        <v>276</v>
      </c>
    </row>
    <row r="15" spans="1:10" s="9" customFormat="1">
      <c r="A15" s="187">
        <v>10</v>
      </c>
      <c r="B15" s="6" t="s">
        <v>43</v>
      </c>
      <c r="C15" s="297">
        <v>172</v>
      </c>
      <c r="D15" s="297">
        <v>161</v>
      </c>
      <c r="E15" s="297">
        <v>161</v>
      </c>
      <c r="F15" s="296">
        <v>161</v>
      </c>
      <c r="G15" s="296">
        <v>191</v>
      </c>
      <c r="H15" s="296">
        <v>161</v>
      </c>
      <c r="I15" s="296">
        <v>131</v>
      </c>
      <c r="J15" s="296">
        <v>172</v>
      </c>
    </row>
    <row r="16" spans="1:10" s="9" customFormat="1">
      <c r="A16" s="187">
        <v>11</v>
      </c>
      <c r="B16" s="6" t="s">
        <v>32</v>
      </c>
      <c r="C16" s="297"/>
      <c r="D16" s="297"/>
      <c r="E16" s="297"/>
      <c r="F16" s="296"/>
      <c r="G16" s="296"/>
      <c r="H16" s="296"/>
      <c r="I16" s="296"/>
      <c r="J16" s="296"/>
    </row>
    <row r="17" spans="1:10" s="9" customFormat="1">
      <c r="A17" s="187">
        <v>12</v>
      </c>
      <c r="B17" s="6" t="s">
        <v>33</v>
      </c>
      <c r="C17" s="297">
        <v>172</v>
      </c>
      <c r="D17" s="297">
        <v>161</v>
      </c>
      <c r="E17" s="297">
        <v>161</v>
      </c>
      <c r="F17" s="296">
        <v>161</v>
      </c>
      <c r="G17" s="296">
        <v>191</v>
      </c>
      <c r="H17" s="296">
        <v>161</v>
      </c>
      <c r="I17" s="296">
        <v>131</v>
      </c>
      <c r="J17" s="296">
        <v>172</v>
      </c>
    </row>
    <row r="18" spans="1:10" s="9" customFormat="1">
      <c r="A18" s="187">
        <v>13</v>
      </c>
      <c r="B18" s="179" t="s">
        <v>130</v>
      </c>
      <c r="C18" s="297"/>
      <c r="D18" s="297"/>
      <c r="E18" s="297"/>
      <c r="F18" s="296"/>
      <c r="G18" s="296"/>
      <c r="H18" s="296"/>
      <c r="I18" s="296"/>
      <c r="J18" s="296"/>
    </row>
    <row r="19" spans="1:10" s="9" customFormat="1">
      <c r="A19" s="187">
        <v>14</v>
      </c>
      <c r="B19" s="6" t="s">
        <v>34</v>
      </c>
      <c r="C19" s="297"/>
      <c r="D19" s="297"/>
      <c r="E19" s="297"/>
      <c r="F19" s="296"/>
      <c r="G19" s="296"/>
      <c r="H19" s="296"/>
      <c r="I19" s="296"/>
      <c r="J19" s="296"/>
    </row>
    <row r="20" spans="1:10" s="9" customFormat="1">
      <c r="A20" s="187">
        <v>15</v>
      </c>
      <c r="B20" s="6" t="s">
        <v>35</v>
      </c>
      <c r="C20" s="297"/>
      <c r="D20" s="297"/>
      <c r="E20" s="297"/>
      <c r="F20" s="296"/>
      <c r="G20" s="296"/>
      <c r="H20" s="296"/>
      <c r="I20" s="296"/>
      <c r="J20" s="296"/>
    </row>
    <row r="21" spans="1:10" s="9" customFormat="1">
      <c r="A21" s="187">
        <v>16</v>
      </c>
      <c r="B21" s="6" t="s">
        <v>40</v>
      </c>
      <c r="C21" s="297"/>
      <c r="D21" s="297"/>
      <c r="E21" s="297"/>
      <c r="F21" s="296"/>
      <c r="G21" s="296"/>
      <c r="H21" s="296"/>
      <c r="I21" s="296"/>
      <c r="J21" s="296"/>
    </row>
    <row r="22" spans="1:10" s="9" customFormat="1">
      <c r="A22" s="187">
        <v>17</v>
      </c>
      <c r="B22" s="6" t="s">
        <v>36</v>
      </c>
      <c r="C22" s="297"/>
      <c r="D22" s="297"/>
      <c r="E22" s="297"/>
      <c r="F22" s="296"/>
      <c r="G22" s="296"/>
      <c r="H22" s="296"/>
      <c r="I22" s="296"/>
      <c r="J22" s="296"/>
    </row>
    <row r="23" spans="1:10" s="9" customFormat="1">
      <c r="A23" s="187">
        <v>18</v>
      </c>
      <c r="B23" s="6" t="s">
        <v>37</v>
      </c>
      <c r="C23" s="297"/>
      <c r="D23" s="297"/>
      <c r="E23" s="297"/>
      <c r="F23" s="296"/>
      <c r="G23" s="296"/>
      <c r="H23" s="296"/>
      <c r="I23" s="296"/>
      <c r="J23" s="296"/>
    </row>
    <row r="24" spans="1:10" s="9" customFormat="1">
      <c r="A24" s="187">
        <v>19</v>
      </c>
      <c r="B24" s="6" t="s">
        <v>38</v>
      </c>
      <c r="C24" s="297"/>
      <c r="D24" s="297"/>
      <c r="E24" s="297"/>
      <c r="F24" s="296"/>
      <c r="G24" s="296"/>
      <c r="H24" s="296"/>
      <c r="I24" s="296"/>
      <c r="J24" s="296"/>
    </row>
    <row r="25" spans="1:10" s="9" customFormat="1">
      <c r="A25" s="188">
        <v>20</v>
      </c>
      <c r="B25" s="6" t="s">
        <v>39</v>
      </c>
      <c r="C25" s="297"/>
      <c r="D25" s="297"/>
      <c r="E25" s="297"/>
      <c r="F25" s="296"/>
      <c r="G25" s="296"/>
      <c r="H25" s="296"/>
      <c r="I25" s="296"/>
      <c r="J25" s="296"/>
    </row>
    <row r="26" spans="1:10">
      <c r="A26" s="188">
        <v>21</v>
      </c>
      <c r="B26" s="6" t="s">
        <v>12</v>
      </c>
      <c r="C26" s="297"/>
      <c r="D26" s="297">
        <v>0</v>
      </c>
      <c r="E26" s="297">
        <v>0</v>
      </c>
      <c r="F26" s="296">
        <v>0</v>
      </c>
      <c r="G26" s="296">
        <v>0</v>
      </c>
      <c r="H26" s="296">
        <v>0</v>
      </c>
      <c r="I26" s="296">
        <v>20</v>
      </c>
      <c r="J26" s="296">
        <v>104</v>
      </c>
    </row>
    <row r="27" spans="1:10" ht="14.1" customHeight="1">
      <c r="A27" s="189">
        <v>22</v>
      </c>
      <c r="B27" s="32" t="s">
        <v>10</v>
      </c>
      <c r="C27" s="299">
        <v>172</v>
      </c>
      <c r="D27" s="299">
        <v>161</v>
      </c>
      <c r="E27" s="299">
        <v>161</v>
      </c>
      <c r="F27" s="299">
        <v>161</v>
      </c>
      <c r="G27" s="299">
        <v>191</v>
      </c>
      <c r="H27" s="299">
        <v>161</v>
      </c>
      <c r="I27" s="299">
        <v>151</v>
      </c>
      <c r="J27" s="299">
        <v>276</v>
      </c>
    </row>
    <row r="28" spans="1:10" ht="14.1" customHeight="1">
      <c r="A28" s="199"/>
      <c r="B28" s="212"/>
      <c r="C28" s="300"/>
      <c r="D28" s="301"/>
      <c r="E28" s="302"/>
      <c r="F28" s="303"/>
      <c r="G28" s="303"/>
      <c r="H28" s="304"/>
      <c r="I28" s="305"/>
      <c r="J28" s="305"/>
    </row>
    <row r="29" spans="1:10" ht="14.1" customHeight="1">
      <c r="A29" s="199"/>
      <c r="B29" s="179" t="s">
        <v>137</v>
      </c>
      <c r="C29" s="297"/>
      <c r="D29" s="306"/>
      <c r="E29" s="307"/>
      <c r="F29" s="308"/>
      <c r="G29" s="308"/>
      <c r="H29" s="296"/>
      <c r="I29" s="309"/>
      <c r="J29" s="309"/>
    </row>
    <row r="30" spans="1:10" ht="14.1" customHeight="1">
      <c r="A30" s="199"/>
      <c r="B30" s="213" t="s">
        <v>138</v>
      </c>
      <c r="C30" s="310">
        <v>2.32735</v>
      </c>
      <c r="D30" s="311">
        <v>2.078209999999046</v>
      </c>
      <c r="E30" s="312">
        <v>-9.3132257461547854E-13</v>
      </c>
      <c r="F30" s="313">
        <v>1.2099999999999999E-3</v>
      </c>
      <c r="G30" s="313">
        <v>-9.3132257461547854E-13</v>
      </c>
      <c r="H30" s="314">
        <v>-9.3132257461547854E-13</v>
      </c>
      <c r="I30" s="315">
        <v>-9.3132257461547854E-13</v>
      </c>
      <c r="J30" s="315">
        <v>171.99999999999906</v>
      </c>
    </row>
    <row r="31" spans="1:10" ht="14.1" customHeight="1">
      <c r="B31" s="39"/>
      <c r="C31" s="39"/>
      <c r="D31" s="39"/>
      <c r="E31" s="39"/>
      <c r="F31" s="5"/>
      <c r="G31" s="5"/>
      <c r="H31" s="5"/>
      <c r="I31" s="5"/>
      <c r="J31" s="5"/>
    </row>
    <row r="32" spans="1:10" ht="14.1" customHeight="1">
      <c r="B32" s="127" t="s">
        <v>80</v>
      </c>
      <c r="C32" s="39"/>
      <c r="D32" s="39"/>
      <c r="E32" s="39"/>
      <c r="F32" s="5"/>
      <c r="G32" s="5"/>
      <c r="H32" s="5"/>
      <c r="I32" s="5"/>
      <c r="J32" s="5"/>
    </row>
    <row r="33" spans="2:10" ht="14.1" customHeight="1">
      <c r="B33" s="128" t="s">
        <v>81</v>
      </c>
      <c r="C33" s="228" t="s">
        <v>136</v>
      </c>
      <c r="D33" s="228" t="s">
        <v>136</v>
      </c>
      <c r="E33" s="228" t="s">
        <v>23</v>
      </c>
      <c r="F33" s="228" t="s">
        <v>135</v>
      </c>
      <c r="G33" s="228" t="s">
        <v>150</v>
      </c>
      <c r="H33" s="228" t="s">
        <v>150</v>
      </c>
      <c r="I33" s="230" t="s">
        <v>150</v>
      </c>
      <c r="J33" s="229" t="s">
        <v>150</v>
      </c>
    </row>
    <row r="34" spans="2:10" ht="14.1" customHeight="1">
      <c r="B34" s="35"/>
      <c r="C34" s="237">
        <v>2015</v>
      </c>
      <c r="D34" s="237">
        <v>2016</v>
      </c>
      <c r="E34" s="237">
        <v>2017</v>
      </c>
      <c r="F34" s="237">
        <v>2017</v>
      </c>
      <c r="G34" s="238">
        <v>2018</v>
      </c>
      <c r="H34" s="238">
        <v>2019</v>
      </c>
      <c r="I34" s="239">
        <v>2020</v>
      </c>
      <c r="J34" s="238">
        <v>2021</v>
      </c>
    </row>
    <row r="35" spans="2:10" ht="14.1" customHeight="1">
      <c r="B35" s="33"/>
      <c r="C35" s="132"/>
      <c r="D35" s="132"/>
      <c r="E35" s="132"/>
      <c r="F35" s="133"/>
      <c r="G35" s="133"/>
      <c r="H35" s="133"/>
      <c r="I35" s="133"/>
      <c r="J35" s="133"/>
    </row>
    <row r="36" spans="2:10" ht="14.1" customHeight="1">
      <c r="B36" s="134" t="s">
        <v>82</v>
      </c>
      <c r="C36" s="316">
        <v>-1.7462298274040222E-12</v>
      </c>
      <c r="D36" s="316">
        <v>-241.50201000000084</v>
      </c>
      <c r="E36" s="316">
        <v>57.824899999999211</v>
      </c>
      <c r="F36" s="316">
        <v>-445.47767000000107</v>
      </c>
      <c r="G36" s="316">
        <v>109.91189999999921</v>
      </c>
      <c r="H36" s="316">
        <v>41.185899999999208</v>
      </c>
      <c r="I36" s="316">
        <v>-146.00310000000079</v>
      </c>
      <c r="J36" s="316">
        <v>-448.50510000000077</v>
      </c>
    </row>
    <row r="37" spans="2:10" ht="14.1" customHeight="1">
      <c r="B37" s="130" t="s">
        <v>83</v>
      </c>
      <c r="C37" s="297">
        <v>1047.5710899999999</v>
      </c>
      <c r="D37" s="297">
        <v>982.93326999999999</v>
      </c>
      <c r="E37" s="297">
        <v>918.93318000000011</v>
      </c>
      <c r="F37" s="296">
        <v>646.03217000000006</v>
      </c>
      <c r="G37" s="296">
        <v>884.93318000000011</v>
      </c>
      <c r="H37" s="296">
        <v>810.93318000000011</v>
      </c>
      <c r="I37" s="296">
        <v>706.93318000000011</v>
      </c>
      <c r="J37" s="296">
        <v>643.93318000000011</v>
      </c>
    </row>
    <row r="38" spans="2:10" ht="14.1" customHeight="1">
      <c r="B38" s="131" t="s">
        <v>84</v>
      </c>
      <c r="C38" s="310">
        <v>-635.72231000000011</v>
      </c>
      <c r="D38" s="310">
        <v>-1130.5899099999999</v>
      </c>
      <c r="E38" s="310">
        <v>-548.85110000000077</v>
      </c>
      <c r="F38" s="314">
        <v>-752.82621999999992</v>
      </c>
      <c r="G38" s="314">
        <v>-249.5241000000008</v>
      </c>
      <c r="H38" s="314">
        <v>-197.43710000000078</v>
      </c>
      <c r="I38" s="314">
        <v>-266.16310000000078</v>
      </c>
      <c r="J38" s="314">
        <v>-453.3521000000008</v>
      </c>
    </row>
    <row r="39" spans="2:10" ht="14.1" customHeight="1">
      <c r="B39" s="39"/>
      <c r="C39" s="39"/>
      <c r="D39" s="39"/>
      <c r="E39" s="39"/>
      <c r="F39" s="5"/>
      <c r="G39" s="5"/>
      <c r="H39" s="5"/>
      <c r="I39" s="5"/>
      <c r="J39" s="5"/>
    </row>
    <row r="40" spans="2:10" ht="14.1" customHeight="1">
      <c r="B40" s="127"/>
      <c r="C40" s="39"/>
      <c r="D40" s="39"/>
      <c r="E40" s="39"/>
      <c r="F40" s="5"/>
      <c r="G40" s="5"/>
      <c r="H40" s="5"/>
      <c r="I40" s="5"/>
      <c r="J40" s="5"/>
    </row>
    <row r="41" spans="2:10" ht="18" customHeight="1">
      <c r="B41" s="127" t="s">
        <v>79</v>
      </c>
      <c r="C41" s="39"/>
      <c r="D41" s="39"/>
      <c r="E41" s="39"/>
      <c r="F41" s="5"/>
      <c r="G41" s="5"/>
      <c r="H41" s="5"/>
      <c r="I41" s="5"/>
      <c r="J41" s="5"/>
    </row>
    <row r="42" spans="2:10" ht="12.75">
      <c r="B42" s="117" t="s">
        <v>78</v>
      </c>
      <c r="C42" s="198"/>
      <c r="D42" s="228"/>
      <c r="E42" s="228" t="s">
        <v>136</v>
      </c>
      <c r="F42" s="228" t="s">
        <v>135</v>
      </c>
      <c r="G42" s="228" t="s">
        <v>150</v>
      </c>
      <c r="H42" s="228" t="s">
        <v>150</v>
      </c>
      <c r="I42" s="230" t="s">
        <v>150</v>
      </c>
      <c r="J42" s="229" t="s">
        <v>150</v>
      </c>
    </row>
    <row r="43" spans="2:10" ht="12.75">
      <c r="B43" s="118"/>
      <c r="C43" s="175"/>
      <c r="D43" s="237"/>
      <c r="E43" s="237">
        <v>2106</v>
      </c>
      <c r="F43" s="237">
        <v>2017</v>
      </c>
      <c r="G43" s="238">
        <v>2018</v>
      </c>
      <c r="H43" s="238">
        <v>2019</v>
      </c>
      <c r="I43" s="239">
        <v>2020</v>
      </c>
      <c r="J43" s="238">
        <v>2021</v>
      </c>
    </row>
    <row r="44" spans="2:10" ht="12.75">
      <c r="B44" s="123"/>
      <c r="C44" s="317"/>
      <c r="D44" s="317"/>
      <c r="E44" s="317"/>
      <c r="F44" s="317"/>
      <c r="G44" s="317"/>
      <c r="H44" s="317"/>
      <c r="I44" s="317"/>
      <c r="J44" s="317"/>
    </row>
    <row r="45" spans="2:10" ht="12.75">
      <c r="B45" s="129" t="s">
        <v>167</v>
      </c>
      <c r="C45" s="125"/>
      <c r="D45" s="125"/>
      <c r="E45" s="125"/>
      <c r="F45" s="125"/>
      <c r="G45" s="125"/>
      <c r="H45" s="125"/>
      <c r="I45" s="125"/>
      <c r="J45" s="125"/>
    </row>
    <row r="46" spans="2:10" ht="12.75">
      <c r="B46" s="124"/>
      <c r="C46" s="125"/>
      <c r="D46" s="125"/>
      <c r="E46" s="125"/>
      <c r="F46" s="125"/>
      <c r="G46" s="125"/>
      <c r="H46" s="125"/>
      <c r="I46" s="125"/>
      <c r="J46" s="125"/>
    </row>
    <row r="47" spans="2:10" ht="12.75">
      <c r="B47" s="129" t="s">
        <v>168</v>
      </c>
      <c r="C47" s="125"/>
      <c r="D47" s="125"/>
      <c r="E47" s="125"/>
      <c r="F47" s="125"/>
      <c r="G47" s="125"/>
      <c r="H47" s="125"/>
      <c r="I47" s="125"/>
      <c r="J47" s="125"/>
    </row>
    <row r="48" spans="2:10" ht="12.75">
      <c r="B48" s="124"/>
      <c r="C48" s="125"/>
      <c r="D48" s="125"/>
      <c r="E48" s="125"/>
      <c r="F48" s="125"/>
      <c r="G48" s="125"/>
      <c r="H48" s="125"/>
      <c r="I48" s="125"/>
      <c r="J48" s="125"/>
    </row>
    <row r="49" spans="2:10" ht="12.75">
      <c r="B49" s="129" t="s">
        <v>169</v>
      </c>
      <c r="C49" s="125"/>
      <c r="D49" s="125"/>
      <c r="E49" s="125"/>
      <c r="F49" s="125"/>
      <c r="G49" s="125"/>
      <c r="H49" s="125"/>
      <c r="I49" s="125"/>
      <c r="J49" s="125"/>
    </row>
    <row r="50" spans="2:10" ht="12.75">
      <c r="B50" s="124"/>
      <c r="C50" s="125"/>
      <c r="D50" s="125"/>
      <c r="E50" s="125"/>
      <c r="F50" s="125"/>
      <c r="G50" s="125"/>
      <c r="H50" s="125"/>
      <c r="I50" s="125"/>
      <c r="J50" s="125"/>
    </row>
    <row r="51" spans="2:10" ht="12.75">
      <c r="B51" s="126" t="s">
        <v>77</v>
      </c>
      <c r="C51" s="318"/>
      <c r="D51" s="318"/>
      <c r="E51" s="318"/>
      <c r="F51" s="318"/>
      <c r="G51" s="318"/>
      <c r="H51" s="318"/>
      <c r="I51" s="318"/>
      <c r="J51" s="318"/>
    </row>
  </sheetData>
  <mergeCells count="5">
    <mergeCell ref="C2:J2"/>
    <mergeCell ref="A2:B2"/>
    <mergeCell ref="A1:J1"/>
    <mergeCell ref="G3:H3"/>
    <mergeCell ref="I3:J3"/>
  </mergeCells>
  <phoneticPr fontId="0" type="noConversion"/>
  <pageMargins left="0.78740157480314965" right="0.78740157480314965" top="0.98425196850393704" bottom="0.98425196850393704" header="0.51181102362204722" footer="0.51181102362204722"/>
  <pageSetup paperSize="9" scale="59" orientation="landscape" r:id="rId1"/>
  <headerFooter alignWithMargins="0">
    <oddHeader>&amp;L&amp;"Arial,Fett"&amp;12Wirtschaftsplan
für Eigenbetriebe, Anstalten und Stiftungen öff. Rechts&amp;RAlle Angaben in T€, sofern nicht anders angegeben</oddHeader>
    <oddFooter>&amp;L&amp;F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Layout" zoomScale="60" zoomScaleNormal="75" zoomScalePageLayoutView="60" workbookViewId="0">
      <selection activeCell="B26" sqref="B26:J27"/>
    </sheetView>
  </sheetViews>
  <sheetFormatPr baseColWidth="10" defaultColWidth="0.5703125" defaultRowHeight="14.25"/>
  <cols>
    <col min="1" max="1" width="5.5703125" style="158" customWidth="1"/>
    <col min="2" max="2" width="48.42578125" style="1" customWidth="1"/>
    <col min="3" max="10" width="12.7109375" style="1" customWidth="1"/>
    <col min="11" max="11" width="1.85546875" style="1" customWidth="1"/>
    <col min="12" max="13" width="0.5703125" style="1"/>
    <col min="14" max="16384" width="0.5703125" style="158"/>
  </cols>
  <sheetData>
    <row r="1" spans="1:13" ht="18">
      <c r="A1" s="395" t="s">
        <v>44</v>
      </c>
      <c r="B1" s="396"/>
      <c r="C1" s="396"/>
      <c r="D1" s="396"/>
      <c r="E1" s="396"/>
      <c r="F1" s="396"/>
      <c r="G1" s="396"/>
      <c r="H1" s="396"/>
      <c r="I1" s="396"/>
      <c r="J1" s="397"/>
      <c r="K1" s="158"/>
      <c r="L1" s="158"/>
      <c r="M1" s="158"/>
    </row>
    <row r="2" spans="1:13" customFormat="1" ht="15.75">
      <c r="A2" s="353" t="s">
        <v>142</v>
      </c>
      <c r="B2" s="375"/>
      <c r="C2" s="398" t="str">
        <f>Deckblatt!A8</f>
        <v>Volkshochschule</v>
      </c>
      <c r="D2" s="398"/>
      <c r="E2" s="398"/>
      <c r="F2" s="398"/>
      <c r="G2" s="398"/>
      <c r="H2" s="398"/>
      <c r="I2" s="398"/>
      <c r="J2" s="399"/>
    </row>
    <row r="3" spans="1:13" customFormat="1" ht="15.75">
      <c r="A3" s="201"/>
      <c r="B3" s="204"/>
      <c r="C3" s="215"/>
      <c r="D3" s="215"/>
      <c r="E3" s="215"/>
      <c r="F3" s="215"/>
      <c r="G3" s="379" t="s">
        <v>129</v>
      </c>
      <c r="H3" s="380"/>
      <c r="I3" s="381" t="s">
        <v>128</v>
      </c>
      <c r="J3" s="380"/>
    </row>
    <row r="4" spans="1:13">
      <c r="A4" s="191" t="s">
        <v>46</v>
      </c>
      <c r="B4" s="227" t="s">
        <v>121</v>
      </c>
      <c r="C4" s="228" t="s">
        <v>136</v>
      </c>
      <c r="D4" s="228" t="s">
        <v>136</v>
      </c>
      <c r="E4" s="228" t="s">
        <v>23</v>
      </c>
      <c r="F4" s="228" t="s">
        <v>135</v>
      </c>
      <c r="G4" s="228" t="s">
        <v>150</v>
      </c>
      <c r="H4" s="228" t="s">
        <v>150</v>
      </c>
      <c r="I4" s="230" t="s">
        <v>150</v>
      </c>
      <c r="J4" s="229" t="s">
        <v>150</v>
      </c>
      <c r="K4" s="158"/>
      <c r="L4" s="158"/>
      <c r="M4" s="158"/>
    </row>
    <row r="5" spans="1:13" ht="12.75">
      <c r="A5" s="193"/>
      <c r="B5" s="190"/>
      <c r="C5" s="237">
        <v>2015</v>
      </c>
      <c r="D5" s="237">
        <v>2016</v>
      </c>
      <c r="E5" s="237">
        <v>2017</v>
      </c>
      <c r="F5" s="237">
        <v>2017</v>
      </c>
      <c r="G5" s="238">
        <v>2018</v>
      </c>
      <c r="H5" s="238">
        <v>2019</v>
      </c>
      <c r="I5" s="239">
        <v>2020</v>
      </c>
      <c r="J5" s="238">
        <v>2021</v>
      </c>
      <c r="K5" s="158"/>
      <c r="L5" s="158"/>
      <c r="M5" s="158"/>
    </row>
    <row r="6" spans="1:13" ht="22.5" customHeight="1">
      <c r="A6" s="192">
        <v>1</v>
      </c>
      <c r="B6" s="163" t="s">
        <v>112</v>
      </c>
      <c r="C6" s="163">
        <v>0</v>
      </c>
      <c r="D6" s="163">
        <v>0</v>
      </c>
      <c r="E6" s="163">
        <v>0</v>
      </c>
      <c r="F6" s="163">
        <v>0</v>
      </c>
      <c r="G6" s="163">
        <v>0</v>
      </c>
      <c r="H6" s="163">
        <v>0</v>
      </c>
      <c r="I6" s="163">
        <v>0</v>
      </c>
      <c r="J6" s="163">
        <v>0</v>
      </c>
      <c r="K6" s="158"/>
      <c r="L6" s="158"/>
      <c r="M6" s="158"/>
    </row>
    <row r="7" spans="1:13" ht="22.5" customHeight="1">
      <c r="A7" s="192">
        <v>2</v>
      </c>
      <c r="B7" s="163" t="s">
        <v>113</v>
      </c>
      <c r="C7" s="163">
        <v>60.75</v>
      </c>
      <c r="D7" s="163">
        <v>63.900000000000006</v>
      </c>
      <c r="E7" s="163">
        <v>74.52</v>
      </c>
      <c r="F7" s="163">
        <v>66.47</v>
      </c>
      <c r="G7" s="163">
        <v>71.62</v>
      </c>
      <c r="H7" s="163">
        <v>66.77</v>
      </c>
      <c r="I7" s="163">
        <v>66.77</v>
      </c>
      <c r="J7" s="163">
        <v>67.77</v>
      </c>
      <c r="K7" s="158"/>
      <c r="L7" s="158"/>
      <c r="M7" s="158"/>
    </row>
    <row r="8" spans="1:13" ht="22.5" customHeight="1">
      <c r="A8" s="192">
        <v>3</v>
      </c>
      <c r="B8" s="162" t="s">
        <v>114</v>
      </c>
      <c r="C8" s="163">
        <v>0</v>
      </c>
      <c r="D8" s="163">
        <v>0</v>
      </c>
      <c r="E8" s="163">
        <v>0</v>
      </c>
      <c r="F8" s="163">
        <v>0</v>
      </c>
      <c r="G8" s="163">
        <v>0</v>
      </c>
      <c r="H8" s="163">
        <v>0</v>
      </c>
      <c r="I8" s="163">
        <v>0</v>
      </c>
      <c r="J8" s="163">
        <v>0</v>
      </c>
      <c r="K8" s="158"/>
      <c r="L8" s="158"/>
      <c r="M8" s="158"/>
    </row>
    <row r="9" spans="1:13" ht="22.5" customHeight="1">
      <c r="A9" s="192">
        <v>4</v>
      </c>
      <c r="B9" s="166" t="s">
        <v>120</v>
      </c>
      <c r="C9" s="167">
        <v>60.75</v>
      </c>
      <c r="D9" s="167">
        <v>63.900000000000006</v>
      </c>
      <c r="E9" s="167">
        <v>74.52</v>
      </c>
      <c r="F9" s="167">
        <v>66.47</v>
      </c>
      <c r="G9" s="167">
        <v>71.62</v>
      </c>
      <c r="H9" s="167">
        <v>66.77</v>
      </c>
      <c r="I9" s="167">
        <v>66.77</v>
      </c>
      <c r="J9" s="167">
        <v>67.77</v>
      </c>
      <c r="K9" s="158"/>
      <c r="L9" s="158"/>
      <c r="M9" s="158"/>
    </row>
    <row r="10" spans="1:13" ht="22.5" customHeight="1">
      <c r="A10" s="192">
        <v>5</v>
      </c>
      <c r="B10" s="170" t="s">
        <v>164</v>
      </c>
      <c r="C10" s="171"/>
      <c r="D10" s="171"/>
      <c r="E10" s="171"/>
      <c r="F10" s="171"/>
      <c r="G10" s="171"/>
      <c r="H10" s="171"/>
      <c r="I10" s="171"/>
      <c r="J10" s="171"/>
      <c r="K10" s="158"/>
      <c r="L10" s="158"/>
      <c r="M10" s="158"/>
    </row>
    <row r="11" spans="1:13" ht="25.5">
      <c r="A11" s="192">
        <v>6</v>
      </c>
      <c r="B11" s="249" t="s">
        <v>165</v>
      </c>
      <c r="C11" s="240"/>
      <c r="D11" s="319">
        <v>0</v>
      </c>
      <c r="E11" s="240">
        <v>0</v>
      </c>
      <c r="F11" s="319"/>
      <c r="G11" s="319">
        <v>0</v>
      </c>
      <c r="H11" s="319">
        <v>0</v>
      </c>
      <c r="I11" s="319">
        <v>0</v>
      </c>
      <c r="J11" s="319">
        <v>0</v>
      </c>
      <c r="K11" s="158"/>
      <c r="L11" s="158"/>
      <c r="M11" s="158"/>
    </row>
    <row r="12" spans="1:13" ht="22.5" customHeight="1">
      <c r="A12" s="192">
        <v>8</v>
      </c>
      <c r="B12" s="250" t="s">
        <v>159</v>
      </c>
      <c r="C12" s="240"/>
      <c r="D12" s="240">
        <v>0</v>
      </c>
      <c r="E12" s="240">
        <v>0</v>
      </c>
      <c r="F12" s="240"/>
      <c r="G12" s="240">
        <v>0</v>
      </c>
      <c r="H12" s="240">
        <v>0</v>
      </c>
      <c r="I12" s="240">
        <v>0</v>
      </c>
      <c r="J12" s="240">
        <v>0</v>
      </c>
      <c r="K12" s="158"/>
      <c r="L12" s="158"/>
      <c r="M12" s="158"/>
    </row>
    <row r="13" spans="1:13" ht="22.5" customHeight="1">
      <c r="A13" s="192">
        <v>9</v>
      </c>
      <c r="B13" s="251" t="s">
        <v>160</v>
      </c>
      <c r="C13" s="163">
        <v>0</v>
      </c>
      <c r="D13" s="163">
        <v>0</v>
      </c>
      <c r="E13" s="163">
        <v>0</v>
      </c>
      <c r="F13" s="386"/>
      <c r="G13" s="387"/>
      <c r="H13" s="387"/>
      <c r="I13" s="387"/>
      <c r="J13" s="388"/>
      <c r="K13" s="158"/>
      <c r="L13" s="158"/>
      <c r="M13" s="158"/>
    </row>
    <row r="14" spans="1:13" ht="22.5" customHeight="1">
      <c r="A14" s="192">
        <v>10</v>
      </c>
      <c r="B14" s="251" t="s">
        <v>161</v>
      </c>
      <c r="C14" s="163">
        <v>0</v>
      </c>
      <c r="D14" s="163">
        <v>0</v>
      </c>
      <c r="E14" s="163">
        <v>0</v>
      </c>
      <c r="F14" s="389"/>
      <c r="G14" s="390"/>
      <c r="H14" s="390"/>
      <c r="I14" s="390"/>
      <c r="J14" s="391"/>
      <c r="K14" s="158"/>
      <c r="L14" s="158"/>
      <c r="M14" s="158"/>
    </row>
    <row r="15" spans="1:13" ht="22.5" customHeight="1">
      <c r="A15" s="192">
        <v>11</v>
      </c>
      <c r="B15" s="251" t="s">
        <v>162</v>
      </c>
      <c r="C15" s="163">
        <v>0</v>
      </c>
      <c r="D15" s="163">
        <v>0</v>
      </c>
      <c r="E15" s="163">
        <v>0</v>
      </c>
      <c r="F15" s="389"/>
      <c r="G15" s="390"/>
      <c r="H15" s="390"/>
      <c r="I15" s="390"/>
      <c r="J15" s="391"/>
      <c r="K15" s="158"/>
      <c r="L15" s="158"/>
      <c r="M15" s="158"/>
    </row>
    <row r="16" spans="1:13" ht="22.5" customHeight="1">
      <c r="A16" s="192">
        <v>12</v>
      </c>
      <c r="B16" s="251" t="s">
        <v>163</v>
      </c>
      <c r="C16" s="163">
        <v>2.75</v>
      </c>
      <c r="D16" s="163">
        <v>2.75</v>
      </c>
      <c r="E16" s="163">
        <v>2.75</v>
      </c>
      <c r="F16" s="392"/>
      <c r="G16" s="393"/>
      <c r="H16" s="393"/>
      <c r="I16" s="393"/>
      <c r="J16" s="394"/>
      <c r="K16" s="158"/>
      <c r="L16" s="158"/>
      <c r="M16" s="158"/>
    </row>
    <row r="17" spans="1:13" ht="22.5" customHeight="1" thickBot="1">
      <c r="A17" s="192">
        <v>13</v>
      </c>
      <c r="B17" s="162" t="s">
        <v>124</v>
      </c>
      <c r="C17" s="163">
        <v>0</v>
      </c>
      <c r="D17" s="163">
        <v>1</v>
      </c>
      <c r="E17" s="162">
        <v>1</v>
      </c>
      <c r="F17" s="162"/>
      <c r="G17" s="162">
        <v>1</v>
      </c>
      <c r="H17" s="162">
        <v>1</v>
      </c>
      <c r="I17" s="162">
        <v>1</v>
      </c>
      <c r="J17" s="162">
        <v>0</v>
      </c>
      <c r="M17" s="158"/>
    </row>
    <row r="18" spans="1:13" ht="22.5" customHeight="1">
      <c r="A18" s="192">
        <v>14</v>
      </c>
      <c r="B18" s="165" t="s">
        <v>115</v>
      </c>
      <c r="C18" s="164" t="s">
        <v>116</v>
      </c>
      <c r="D18" s="164" t="s">
        <v>116</v>
      </c>
      <c r="E18" s="164" t="s">
        <v>116</v>
      </c>
      <c r="F18" s="164" t="s">
        <v>116</v>
      </c>
      <c r="G18" s="164" t="s">
        <v>116</v>
      </c>
      <c r="H18" s="164" t="s">
        <v>116</v>
      </c>
      <c r="I18" s="164" t="s">
        <v>116</v>
      </c>
      <c r="J18" s="164" t="s">
        <v>116</v>
      </c>
      <c r="M18" s="158"/>
    </row>
    <row r="19" spans="1:13" ht="22.5" customHeight="1">
      <c r="A19" s="192">
        <v>15</v>
      </c>
      <c r="B19" s="163" t="s">
        <v>112</v>
      </c>
      <c r="C19" s="331">
        <v>0</v>
      </c>
      <c r="D19" s="331">
        <v>0</v>
      </c>
      <c r="E19" s="331">
        <v>0</v>
      </c>
      <c r="F19" s="331">
        <v>0</v>
      </c>
      <c r="G19" s="331">
        <v>0</v>
      </c>
      <c r="H19" s="331">
        <v>0</v>
      </c>
      <c r="I19" s="331">
        <v>0</v>
      </c>
      <c r="J19" s="320">
        <v>0</v>
      </c>
      <c r="M19" s="158"/>
    </row>
    <row r="20" spans="1:13" ht="22.5" customHeight="1">
      <c r="A20" s="192">
        <v>16</v>
      </c>
      <c r="B20" s="163" t="s">
        <v>113</v>
      </c>
      <c r="C20" s="331">
        <v>3480.9037200000002</v>
      </c>
      <c r="D20" s="331">
        <v>3698.8297599999996</v>
      </c>
      <c r="E20" s="331">
        <v>4335.4610000000002</v>
      </c>
      <c r="F20" s="331">
        <v>3848.643</v>
      </c>
      <c r="G20" s="331">
        <v>4474.8680000000004</v>
      </c>
      <c r="H20" s="331">
        <v>4444.0079999999998</v>
      </c>
      <c r="I20" s="331">
        <v>4526.7349999999997</v>
      </c>
      <c r="J20" s="320">
        <v>4679.3270000000002</v>
      </c>
      <c r="M20" s="158"/>
    </row>
    <row r="21" spans="1:13" ht="22.5" customHeight="1">
      <c r="A21" s="192">
        <v>17</v>
      </c>
      <c r="B21" s="162" t="s">
        <v>114</v>
      </c>
      <c r="C21" s="331">
        <v>0</v>
      </c>
      <c r="D21" s="331">
        <v>0</v>
      </c>
      <c r="E21" s="332">
        <v>0</v>
      </c>
      <c r="F21" s="332">
        <v>0</v>
      </c>
      <c r="G21" s="332">
        <v>0</v>
      </c>
      <c r="H21" s="332">
        <v>0</v>
      </c>
      <c r="I21" s="332">
        <v>0</v>
      </c>
      <c r="J21" s="321">
        <v>0</v>
      </c>
      <c r="M21" s="158"/>
    </row>
    <row r="22" spans="1:13" ht="22.5" customHeight="1">
      <c r="A22" s="192">
        <v>18</v>
      </c>
      <c r="B22" s="161" t="s">
        <v>117</v>
      </c>
      <c r="C22" s="333">
        <v>3480.9037200000002</v>
      </c>
      <c r="D22" s="333">
        <v>3698.8297599999996</v>
      </c>
      <c r="E22" s="333">
        <v>4335.4610000000002</v>
      </c>
      <c r="F22" s="333">
        <v>3848.643</v>
      </c>
      <c r="G22" s="333">
        <v>4474.8680000000004</v>
      </c>
      <c r="H22" s="333">
        <v>4444.0079999999998</v>
      </c>
      <c r="I22" s="333">
        <v>4526.7349999999997</v>
      </c>
      <c r="J22" s="322">
        <v>4679.3270000000002</v>
      </c>
      <c r="M22" s="158"/>
    </row>
    <row r="23" spans="1:13" ht="22.5" customHeight="1">
      <c r="A23" s="193">
        <v>19</v>
      </c>
      <c r="B23" s="162" t="s">
        <v>118</v>
      </c>
      <c r="C23" s="332">
        <v>3480.9037200000002</v>
      </c>
      <c r="D23" s="332">
        <v>3698.8297599999996</v>
      </c>
      <c r="E23" s="332">
        <v>4335.4610000000002</v>
      </c>
      <c r="F23" s="332">
        <v>3848.643</v>
      </c>
      <c r="G23" s="332">
        <v>4474.8680000000004</v>
      </c>
      <c r="H23" s="332">
        <v>4444.0079999999998</v>
      </c>
      <c r="I23" s="332">
        <v>4526.7349999999997</v>
      </c>
      <c r="J23" s="321">
        <v>4679.3270000000002</v>
      </c>
      <c r="M23" s="158"/>
    </row>
    <row r="24" spans="1:13">
      <c r="B24" s="160"/>
      <c r="C24" s="160"/>
      <c r="D24" s="160"/>
      <c r="E24" s="160"/>
      <c r="F24" s="160"/>
      <c r="G24" s="160"/>
      <c r="H24" s="160"/>
      <c r="I24" s="160"/>
      <c r="J24" s="160"/>
      <c r="M24" s="158"/>
    </row>
    <row r="25" spans="1:13">
      <c r="B25" s="384" t="s">
        <v>119</v>
      </c>
      <c r="C25" s="385"/>
      <c r="D25" s="385"/>
      <c r="E25" s="385"/>
      <c r="F25" s="385"/>
      <c r="G25" s="385"/>
      <c r="H25" s="385"/>
      <c r="I25" s="385"/>
      <c r="J25" s="385"/>
      <c r="K25" s="2"/>
      <c r="L25" s="2"/>
      <c r="M25" s="158"/>
    </row>
    <row r="26" spans="1:13">
      <c r="B26" s="382" t="s">
        <v>140</v>
      </c>
      <c r="C26" s="383"/>
      <c r="D26" s="383"/>
      <c r="E26" s="383"/>
      <c r="F26" s="383"/>
      <c r="G26" s="383"/>
      <c r="H26" s="383"/>
      <c r="I26" s="383"/>
      <c r="J26" s="383"/>
      <c r="M26" s="158"/>
    </row>
    <row r="27" spans="1:13" ht="22.5" customHeight="1">
      <c r="B27" s="383"/>
      <c r="C27" s="383"/>
      <c r="D27" s="383"/>
      <c r="E27" s="383"/>
      <c r="F27" s="383"/>
      <c r="G27" s="383"/>
      <c r="H27" s="383"/>
      <c r="I27" s="383"/>
      <c r="J27" s="383"/>
      <c r="M27" s="158"/>
    </row>
    <row r="32" spans="1:13">
      <c r="B32" s="159"/>
      <c r="M32" s="158"/>
    </row>
  </sheetData>
  <mergeCells count="8">
    <mergeCell ref="B26:J27"/>
    <mergeCell ref="B25:J25"/>
    <mergeCell ref="I3:J3"/>
    <mergeCell ref="F13:J16"/>
    <mergeCell ref="A1:J1"/>
    <mergeCell ref="A2:B2"/>
    <mergeCell ref="C2:J2"/>
    <mergeCell ref="G3:H3"/>
  </mergeCells>
  <pageMargins left="0.78740157480314965" right="0.78740157480314965" top="0.98425196850393704" bottom="0.98425196850393704" header="0.51181102362204722" footer="0.51181102362204722"/>
  <pageSetup paperSize="9" scale="84" orientation="landscape" r:id="rId1"/>
  <headerFooter alignWithMargins="0">
    <oddHeader>&amp;L&amp;"Arial,Fett"&amp;12Wirtschaftsplan
für Eigenbetriebe, Anstalten und Stiftungen öff. Rechts</oddHeader>
    <oddFooter>&amp;L&amp;F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view="pageLayout" topLeftCell="C1" zoomScale="50" zoomScaleNormal="100" zoomScalePageLayoutView="50" workbookViewId="0">
      <selection activeCell="E39" sqref="E39"/>
    </sheetView>
  </sheetViews>
  <sheetFormatPr baseColWidth="10" defaultColWidth="5" defaultRowHeight="12.75"/>
  <cols>
    <col min="1" max="1" width="4.28515625" customWidth="1"/>
    <col min="2" max="2" width="48.85546875" customWidth="1"/>
    <col min="3" max="3" width="33.42578125" customWidth="1"/>
    <col min="4" max="4" width="16.42578125" customWidth="1"/>
    <col min="5" max="5" width="9.28515625" customWidth="1"/>
    <col min="6" max="13" width="12.7109375" customWidth="1"/>
  </cols>
  <sheetData>
    <row r="1" spans="1:14" ht="18">
      <c r="A1" s="400" t="s">
        <v>123</v>
      </c>
      <c r="B1" s="401"/>
      <c r="C1" s="401"/>
      <c r="D1" s="401"/>
      <c r="E1" s="401"/>
      <c r="F1" s="401"/>
      <c r="G1" s="401"/>
      <c r="H1" s="401"/>
      <c r="I1" s="401"/>
      <c r="J1" s="401"/>
      <c r="K1" s="401"/>
      <c r="L1" s="401"/>
      <c r="M1" s="402"/>
    </row>
    <row r="2" spans="1:14" ht="18" customHeight="1">
      <c r="A2" s="405" t="s">
        <v>141</v>
      </c>
      <c r="B2" s="406"/>
      <c r="C2" s="373" t="str">
        <f>Deckblatt!A8</f>
        <v>Volkshochschule</v>
      </c>
      <c r="D2" s="373"/>
      <c r="E2" s="373"/>
      <c r="F2" s="373"/>
      <c r="G2" s="373"/>
      <c r="H2" s="373"/>
      <c r="I2" s="373"/>
      <c r="J2" s="373"/>
      <c r="K2" s="373"/>
      <c r="L2" s="373"/>
      <c r="M2" s="374"/>
    </row>
    <row r="3" spans="1:14" ht="18" customHeight="1">
      <c r="A3" s="206"/>
      <c r="B3" s="207"/>
      <c r="C3" s="203"/>
      <c r="D3" s="203"/>
      <c r="E3" s="203"/>
      <c r="F3" s="203"/>
      <c r="G3" s="203"/>
      <c r="H3" s="203"/>
      <c r="I3" s="203"/>
      <c r="J3" s="379" t="s">
        <v>129</v>
      </c>
      <c r="K3" s="380"/>
      <c r="L3" s="381" t="s">
        <v>128</v>
      </c>
      <c r="M3" s="380"/>
    </row>
    <row r="4" spans="1:14" ht="25.5">
      <c r="A4" s="54" t="s">
        <v>46</v>
      </c>
      <c r="B4" s="55" t="s">
        <v>25</v>
      </c>
      <c r="C4" s="56" t="s">
        <v>47</v>
      </c>
      <c r="D4" s="403" t="s">
        <v>125</v>
      </c>
      <c r="E4" s="233" t="s">
        <v>48</v>
      </c>
      <c r="F4" s="228" t="s">
        <v>136</v>
      </c>
      <c r="G4" s="228" t="s">
        <v>136</v>
      </c>
      <c r="H4" s="228" t="s">
        <v>23</v>
      </c>
      <c r="I4" s="228" t="s">
        <v>135</v>
      </c>
      <c r="J4" s="228" t="s">
        <v>150</v>
      </c>
      <c r="K4" s="228" t="s">
        <v>150</v>
      </c>
      <c r="L4" s="230" t="s">
        <v>150</v>
      </c>
      <c r="M4" s="229" t="s">
        <v>150</v>
      </c>
      <c r="N4" s="108"/>
    </row>
    <row r="5" spans="1:14" ht="39.75" customHeight="1">
      <c r="A5" s="57"/>
      <c r="B5" s="58"/>
      <c r="C5" s="58"/>
      <c r="D5" s="404"/>
      <c r="E5" s="58" t="s">
        <v>49</v>
      </c>
      <c r="F5" s="237">
        <v>2015</v>
      </c>
      <c r="G5" s="237">
        <v>2016</v>
      </c>
      <c r="H5" s="237">
        <v>2017</v>
      </c>
      <c r="I5" s="237">
        <v>2017</v>
      </c>
      <c r="J5" s="238">
        <v>2018</v>
      </c>
      <c r="K5" s="238">
        <v>2019</v>
      </c>
      <c r="L5" s="239">
        <v>2020</v>
      </c>
      <c r="M5" s="238">
        <v>2021</v>
      </c>
    </row>
    <row r="6" spans="1:14">
      <c r="A6" s="59">
        <v>1</v>
      </c>
      <c r="B6" s="60" t="s">
        <v>50</v>
      </c>
      <c r="C6" s="61"/>
      <c r="D6" s="61"/>
      <c r="E6" s="62"/>
      <c r="F6" s="63"/>
      <c r="G6" s="63"/>
      <c r="H6" s="63"/>
      <c r="I6" s="64"/>
      <c r="J6" s="64"/>
      <c r="K6" s="65"/>
      <c r="L6" s="63"/>
      <c r="M6" s="64"/>
    </row>
    <row r="7" spans="1:14">
      <c r="A7" s="59"/>
      <c r="B7" s="66" t="s">
        <v>67</v>
      </c>
      <c r="C7" s="106" t="s">
        <v>62</v>
      </c>
      <c r="D7" s="106"/>
      <c r="E7" s="62"/>
      <c r="F7" s="75"/>
      <c r="G7" s="75"/>
      <c r="H7" s="75"/>
      <c r="I7" s="68"/>
      <c r="J7" s="64"/>
      <c r="K7" s="65"/>
      <c r="L7" s="63"/>
      <c r="M7" s="64"/>
    </row>
    <row r="8" spans="1:14">
      <c r="A8" s="59"/>
      <c r="B8" s="60"/>
      <c r="C8" s="106" t="s">
        <v>63</v>
      </c>
      <c r="D8" s="106"/>
      <c r="E8" s="62"/>
      <c r="F8" s="75"/>
      <c r="G8" s="75"/>
      <c r="H8" s="75"/>
      <c r="I8" s="68"/>
      <c r="J8" s="64"/>
      <c r="K8" s="65"/>
      <c r="L8" s="63"/>
      <c r="M8" s="64"/>
    </row>
    <row r="9" spans="1:14">
      <c r="A9" s="59"/>
      <c r="B9" s="66" t="s">
        <v>69</v>
      </c>
      <c r="C9" s="111" t="s">
        <v>69</v>
      </c>
      <c r="D9" s="111"/>
      <c r="E9" s="62"/>
      <c r="F9" s="75"/>
      <c r="G9" s="75"/>
      <c r="H9" s="75"/>
      <c r="I9" s="68"/>
      <c r="J9" s="64"/>
      <c r="K9" s="65"/>
      <c r="L9" s="63"/>
      <c r="M9" s="64"/>
      <c r="N9" s="199"/>
    </row>
    <row r="10" spans="1:14">
      <c r="A10" s="59"/>
      <c r="B10" s="66" t="s">
        <v>68</v>
      </c>
      <c r="C10" s="106" t="s">
        <v>62</v>
      </c>
      <c r="D10" s="106"/>
      <c r="E10" s="62"/>
      <c r="F10" s="75"/>
      <c r="G10" s="75"/>
      <c r="H10" s="75"/>
      <c r="I10" s="68"/>
      <c r="J10" s="64"/>
      <c r="K10" s="65"/>
      <c r="L10" s="63"/>
      <c r="M10" s="64"/>
      <c r="N10" s="199"/>
    </row>
    <row r="11" spans="1:14">
      <c r="A11" s="59"/>
      <c r="B11" s="60"/>
      <c r="C11" s="106" t="s">
        <v>63</v>
      </c>
      <c r="D11" s="106"/>
      <c r="E11" s="62"/>
      <c r="F11" s="75"/>
      <c r="G11" s="75"/>
      <c r="H11" s="63"/>
      <c r="I11" s="68"/>
      <c r="J11" s="64"/>
      <c r="K11" s="65"/>
      <c r="L11" s="63"/>
      <c r="M11" s="64"/>
      <c r="N11" s="199"/>
    </row>
    <row r="12" spans="1:14">
      <c r="A12" s="59"/>
      <c r="B12" s="66" t="s">
        <v>69</v>
      </c>
      <c r="C12" s="61" t="s">
        <v>51</v>
      </c>
      <c r="D12" s="61"/>
      <c r="E12" s="62"/>
      <c r="F12" s="67"/>
      <c r="G12" s="67"/>
      <c r="H12" s="79"/>
      <c r="I12" s="68"/>
      <c r="J12" s="64"/>
      <c r="K12" s="65"/>
      <c r="L12" s="63"/>
      <c r="M12" s="64"/>
      <c r="N12" s="199"/>
    </row>
    <row r="13" spans="1:14">
      <c r="A13" s="59"/>
      <c r="B13" s="69" t="s">
        <v>52</v>
      </c>
      <c r="C13" s="70"/>
      <c r="D13" s="70"/>
      <c r="E13" s="71"/>
      <c r="F13" s="72"/>
      <c r="G13" s="72"/>
      <c r="H13" s="74"/>
      <c r="I13" s="72"/>
      <c r="J13" s="72"/>
      <c r="K13" s="73"/>
      <c r="L13" s="74"/>
      <c r="M13" s="72"/>
      <c r="N13" s="199"/>
    </row>
    <row r="14" spans="1:14">
      <c r="A14" s="59"/>
      <c r="B14" s="66"/>
      <c r="C14" s="61"/>
      <c r="D14" s="61"/>
      <c r="E14" s="62"/>
      <c r="F14" s="75"/>
      <c r="G14" s="75"/>
      <c r="H14" s="63"/>
      <c r="I14" s="68"/>
      <c r="J14" s="64"/>
      <c r="K14" s="65"/>
      <c r="L14" s="63"/>
      <c r="M14" s="64"/>
      <c r="N14" s="199"/>
    </row>
    <row r="15" spans="1:14">
      <c r="A15" s="59">
        <v>2</v>
      </c>
      <c r="B15" s="60" t="s">
        <v>53</v>
      </c>
      <c r="C15" s="61"/>
      <c r="D15" s="61"/>
      <c r="E15" s="62"/>
      <c r="F15" s="75"/>
      <c r="G15" s="75"/>
      <c r="H15" s="63"/>
      <c r="I15" s="68"/>
      <c r="J15" s="64"/>
      <c r="K15" s="65"/>
      <c r="L15" s="63"/>
      <c r="M15" s="64"/>
      <c r="N15" s="199"/>
    </row>
    <row r="16" spans="1:14">
      <c r="A16" s="59"/>
      <c r="B16" s="66" t="s">
        <v>64</v>
      </c>
      <c r="C16" s="106" t="s">
        <v>62</v>
      </c>
      <c r="D16" s="106"/>
      <c r="E16" s="62"/>
      <c r="F16" s="75"/>
      <c r="G16" s="75"/>
      <c r="H16" s="63"/>
      <c r="I16" s="68"/>
      <c r="J16" s="64"/>
      <c r="K16" s="65"/>
      <c r="L16" s="63"/>
      <c r="M16" s="64"/>
      <c r="N16" s="199"/>
    </row>
    <row r="17" spans="1:14">
      <c r="A17" s="59"/>
      <c r="B17" s="60"/>
      <c r="C17" s="106" t="s">
        <v>63</v>
      </c>
      <c r="D17" s="106"/>
      <c r="E17" s="62"/>
      <c r="F17" s="63"/>
      <c r="G17" s="63"/>
      <c r="H17" s="63"/>
      <c r="I17" s="68"/>
      <c r="J17" s="64"/>
      <c r="K17" s="65"/>
      <c r="L17" s="63"/>
      <c r="M17" s="64"/>
      <c r="N17" s="199"/>
    </row>
    <row r="18" spans="1:14">
      <c r="A18" s="59"/>
      <c r="B18" s="76" t="s">
        <v>69</v>
      </c>
      <c r="C18" s="77" t="s">
        <v>51</v>
      </c>
      <c r="D18" s="77"/>
      <c r="E18" s="78"/>
      <c r="F18" s="79"/>
      <c r="G18" s="79"/>
      <c r="H18" s="79"/>
      <c r="I18" s="68"/>
      <c r="J18" s="64"/>
      <c r="K18" s="80"/>
      <c r="L18" s="63"/>
      <c r="M18" s="63"/>
      <c r="N18" s="199"/>
    </row>
    <row r="19" spans="1:14">
      <c r="A19" s="81"/>
      <c r="B19" s="82" t="s">
        <v>54</v>
      </c>
      <c r="C19" s="71"/>
      <c r="D19" s="83"/>
      <c r="E19" s="83"/>
      <c r="F19" s="74"/>
      <c r="G19" s="74"/>
      <c r="H19" s="74"/>
      <c r="I19" s="73"/>
      <c r="J19" s="84"/>
      <c r="K19" s="84"/>
      <c r="L19" s="74"/>
      <c r="M19" s="74"/>
      <c r="N19" s="199"/>
    </row>
    <row r="20" spans="1:14" s="91" customFormat="1">
      <c r="A20" s="81"/>
      <c r="B20" s="85"/>
      <c r="C20" s="86"/>
      <c r="D20" s="172"/>
      <c r="E20" s="87"/>
      <c r="F20" s="88"/>
      <c r="G20" s="88"/>
      <c r="H20" s="88"/>
      <c r="I20" s="89"/>
      <c r="J20" s="90"/>
      <c r="K20" s="90"/>
      <c r="L20" s="88"/>
      <c r="M20" s="88"/>
      <c r="N20" s="200"/>
    </row>
    <row r="21" spans="1:14">
      <c r="A21" s="92">
        <v>3</v>
      </c>
      <c r="B21" s="93" t="s">
        <v>55</v>
      </c>
      <c r="C21" s="94"/>
      <c r="D21" s="94"/>
      <c r="E21" s="62"/>
      <c r="F21" s="63"/>
      <c r="G21" s="63"/>
      <c r="H21" s="63"/>
      <c r="I21" s="75"/>
      <c r="J21" s="63"/>
      <c r="K21" s="80"/>
      <c r="L21" s="63"/>
      <c r="M21" s="63"/>
      <c r="N21" s="199"/>
    </row>
    <row r="22" spans="1:14">
      <c r="A22" s="92"/>
      <c r="B22" s="95" t="s">
        <v>70</v>
      </c>
      <c r="C22" s="107" t="s">
        <v>62</v>
      </c>
      <c r="D22" s="107"/>
      <c r="E22" s="62"/>
      <c r="F22" s="63"/>
      <c r="G22" s="63"/>
      <c r="H22" s="63"/>
      <c r="I22" s="75"/>
      <c r="J22" s="63"/>
      <c r="K22" s="80"/>
      <c r="L22" s="63"/>
      <c r="M22" s="63"/>
      <c r="N22" s="199"/>
    </row>
    <row r="23" spans="1:14">
      <c r="A23" s="92"/>
      <c r="B23" s="93"/>
      <c r="C23" s="107" t="s">
        <v>63</v>
      </c>
      <c r="D23" s="107"/>
      <c r="E23" s="62"/>
      <c r="F23" s="63"/>
      <c r="G23" s="63"/>
      <c r="H23" s="63"/>
      <c r="I23" s="75"/>
      <c r="J23" s="63"/>
      <c r="K23" s="80"/>
      <c r="L23" s="63"/>
      <c r="M23" s="63"/>
      <c r="N23" s="199"/>
    </row>
    <row r="24" spans="1:14">
      <c r="A24" s="92"/>
      <c r="B24" s="95" t="s">
        <v>69</v>
      </c>
      <c r="C24" s="96" t="s">
        <v>51</v>
      </c>
      <c r="D24" s="173"/>
      <c r="E24" s="97"/>
      <c r="F24" s="63"/>
      <c r="G24" s="63"/>
      <c r="H24" s="63"/>
      <c r="I24" s="75"/>
      <c r="J24" s="63"/>
      <c r="K24" s="80"/>
      <c r="L24" s="63"/>
      <c r="M24" s="63"/>
      <c r="N24" s="199"/>
    </row>
    <row r="25" spans="1:14">
      <c r="A25" s="92"/>
      <c r="B25" s="69" t="s">
        <v>56</v>
      </c>
      <c r="C25" s="70"/>
      <c r="D25" s="70"/>
      <c r="E25" s="71"/>
      <c r="F25" s="74"/>
      <c r="G25" s="74"/>
      <c r="H25" s="74"/>
      <c r="I25" s="72"/>
      <c r="J25" s="74"/>
      <c r="K25" s="84"/>
      <c r="L25" s="74"/>
      <c r="M25" s="74"/>
      <c r="N25" s="199"/>
    </row>
    <row r="26" spans="1:14">
      <c r="A26" s="92"/>
      <c r="B26" s="98"/>
      <c r="C26" s="94"/>
      <c r="D26" s="94"/>
      <c r="E26" s="62"/>
      <c r="F26" s="63"/>
      <c r="G26" s="63"/>
      <c r="H26" s="63"/>
      <c r="I26" s="75"/>
      <c r="J26" s="63"/>
      <c r="K26" s="80"/>
      <c r="L26" s="63"/>
      <c r="M26" s="63"/>
      <c r="N26" s="199"/>
    </row>
    <row r="27" spans="1:14" ht="33" customHeight="1">
      <c r="A27" s="99">
        <v>4</v>
      </c>
      <c r="B27" s="100" t="s">
        <v>57</v>
      </c>
      <c r="C27" s="94"/>
      <c r="D27" s="94"/>
      <c r="E27" s="62"/>
      <c r="F27" s="63"/>
      <c r="G27" s="63"/>
      <c r="H27" s="63"/>
      <c r="I27" s="75"/>
      <c r="J27" s="63"/>
      <c r="K27" s="80"/>
      <c r="L27" s="63"/>
      <c r="M27" s="63"/>
      <c r="N27" s="199"/>
    </row>
    <row r="28" spans="1:14">
      <c r="A28" s="59"/>
      <c r="B28" s="66" t="s">
        <v>65</v>
      </c>
      <c r="C28" s="106" t="s">
        <v>62</v>
      </c>
      <c r="D28" s="106"/>
      <c r="E28" s="62"/>
      <c r="F28" s="63"/>
      <c r="G28" s="63"/>
      <c r="H28" s="63"/>
      <c r="I28" s="68"/>
      <c r="J28" s="64"/>
      <c r="K28" s="65"/>
      <c r="L28" s="63"/>
      <c r="M28" s="64"/>
      <c r="N28" s="199"/>
    </row>
    <row r="29" spans="1:14">
      <c r="A29" s="59"/>
      <c r="B29" s="60"/>
      <c r="C29" s="106" t="s">
        <v>63</v>
      </c>
      <c r="D29" s="106"/>
      <c r="E29" s="62"/>
      <c r="F29" s="63"/>
      <c r="G29" s="63"/>
      <c r="H29" s="63"/>
      <c r="I29" s="68"/>
      <c r="J29" s="64"/>
      <c r="K29" s="65"/>
      <c r="L29" s="63"/>
      <c r="M29" s="64"/>
      <c r="N29" s="199"/>
    </row>
    <row r="30" spans="1:14">
      <c r="A30" s="59"/>
      <c r="B30" s="76" t="s">
        <v>69</v>
      </c>
      <c r="C30" s="61" t="s">
        <v>51</v>
      </c>
      <c r="D30" s="61"/>
      <c r="E30" s="62"/>
      <c r="F30" s="63"/>
      <c r="G30" s="63"/>
      <c r="H30" s="63"/>
      <c r="I30" s="68"/>
      <c r="J30" s="64"/>
      <c r="K30" s="65"/>
      <c r="L30" s="63"/>
      <c r="M30" s="64"/>
      <c r="N30" s="199"/>
    </row>
    <row r="31" spans="1:14">
      <c r="A31" s="112"/>
      <c r="B31" s="113" t="s">
        <v>58</v>
      </c>
      <c r="C31" s="70"/>
      <c r="D31" s="70"/>
      <c r="E31" s="70"/>
      <c r="F31" s="84"/>
      <c r="G31" s="84"/>
      <c r="H31" s="74"/>
      <c r="I31" s="73"/>
      <c r="J31" s="84"/>
      <c r="K31" s="84"/>
      <c r="L31" s="74"/>
      <c r="M31" s="74"/>
      <c r="N31" s="199"/>
    </row>
    <row r="32" spans="1:14">
      <c r="A32" s="59">
        <v>5</v>
      </c>
      <c r="B32" s="60" t="s">
        <v>59</v>
      </c>
      <c r="C32" s="61"/>
      <c r="D32" s="61"/>
      <c r="E32" s="62"/>
      <c r="F32" s="63"/>
      <c r="G32" s="63"/>
      <c r="H32" s="63"/>
      <c r="I32" s="68"/>
      <c r="J32" s="64"/>
      <c r="K32" s="65"/>
      <c r="L32" s="63"/>
      <c r="M32" s="64"/>
      <c r="N32" s="199"/>
    </row>
    <row r="33" spans="1:15">
      <c r="A33" s="59"/>
      <c r="B33" s="66" t="s">
        <v>66</v>
      </c>
      <c r="C33" s="106" t="s">
        <v>62</v>
      </c>
      <c r="D33" s="106"/>
      <c r="E33" s="62"/>
      <c r="F33" s="63"/>
      <c r="G33" s="63"/>
      <c r="H33" s="63"/>
      <c r="I33" s="64"/>
      <c r="J33" s="64"/>
      <c r="K33" s="65"/>
      <c r="L33" s="63"/>
      <c r="M33" s="64"/>
      <c r="N33" s="199"/>
    </row>
    <row r="34" spans="1:15">
      <c r="A34" s="59"/>
      <c r="B34" s="60"/>
      <c r="C34" s="106" t="s">
        <v>63</v>
      </c>
      <c r="D34" s="106"/>
      <c r="E34" s="62"/>
      <c r="F34" s="63"/>
      <c r="G34" s="63"/>
      <c r="H34" s="63"/>
      <c r="I34" s="64"/>
      <c r="J34" s="64"/>
      <c r="K34" s="65"/>
      <c r="L34" s="63"/>
      <c r="M34" s="64"/>
      <c r="N34" s="199"/>
    </row>
    <row r="35" spans="1:15">
      <c r="A35" s="59"/>
      <c r="B35" s="66" t="s">
        <v>69</v>
      </c>
      <c r="C35" s="61" t="s">
        <v>51</v>
      </c>
      <c r="D35" s="61"/>
      <c r="E35" s="62"/>
      <c r="F35" s="63"/>
      <c r="G35" s="63"/>
      <c r="H35" s="63"/>
      <c r="I35" s="64"/>
      <c r="J35" s="63"/>
      <c r="K35" s="80"/>
      <c r="L35" s="63"/>
      <c r="M35" s="63"/>
      <c r="N35" s="199"/>
    </row>
    <row r="36" spans="1:15">
      <c r="A36" s="59"/>
      <c r="B36" s="69" t="s">
        <v>60</v>
      </c>
      <c r="C36" s="101"/>
      <c r="D36" s="101"/>
      <c r="E36" s="102"/>
      <c r="F36" s="74"/>
      <c r="G36" s="74"/>
      <c r="H36" s="74"/>
      <c r="I36" s="74"/>
      <c r="J36" s="74"/>
      <c r="K36" s="84"/>
      <c r="L36" s="74"/>
      <c r="M36" s="74"/>
      <c r="N36" s="199"/>
    </row>
    <row r="37" spans="1:15" ht="19.5" customHeight="1">
      <c r="A37" s="109">
        <v>6</v>
      </c>
      <c r="B37" s="103" t="s">
        <v>134</v>
      </c>
      <c r="C37" s="61"/>
      <c r="D37" s="61"/>
      <c r="E37" s="62"/>
      <c r="F37" s="63">
        <v>342</v>
      </c>
      <c r="G37" s="63">
        <f>156172.72/1000</f>
        <v>156.17272</v>
      </c>
      <c r="H37" s="63">
        <f>161000/1000</f>
        <v>161</v>
      </c>
      <c r="I37" s="64">
        <v>230</v>
      </c>
      <c r="J37" s="64">
        <v>216</v>
      </c>
      <c r="K37" s="64">
        <v>161</v>
      </c>
      <c r="L37" s="64">
        <v>151</v>
      </c>
      <c r="M37" s="64">
        <v>276</v>
      </c>
      <c r="N37" s="104"/>
      <c r="O37" s="104"/>
    </row>
    <row r="38" spans="1:15">
      <c r="A38" s="59"/>
      <c r="B38" s="60"/>
      <c r="C38" s="61"/>
      <c r="D38" s="61"/>
      <c r="E38" s="62"/>
      <c r="F38" s="63"/>
      <c r="G38" s="63"/>
      <c r="H38" s="63"/>
      <c r="I38" s="64"/>
      <c r="J38" s="63"/>
      <c r="K38" s="80"/>
      <c r="L38" s="110"/>
      <c r="M38" s="63"/>
      <c r="N38" s="199"/>
    </row>
    <row r="39" spans="1:15">
      <c r="A39" s="105"/>
      <c r="B39" s="223" t="s">
        <v>61</v>
      </c>
      <c r="C39" s="224"/>
      <c r="D39" s="224"/>
      <c r="E39" s="225"/>
      <c r="F39" s="226">
        <f>SUM(F37:F38)</f>
        <v>342</v>
      </c>
      <c r="G39" s="226">
        <f t="shared" ref="G39:M39" si="0">SUM(G37:G38)</f>
        <v>156.17272</v>
      </c>
      <c r="H39" s="226">
        <f t="shared" si="0"/>
        <v>161</v>
      </c>
      <c r="I39" s="226">
        <f t="shared" si="0"/>
        <v>230</v>
      </c>
      <c r="J39" s="226">
        <f t="shared" si="0"/>
        <v>216</v>
      </c>
      <c r="K39" s="226">
        <f t="shared" si="0"/>
        <v>161</v>
      </c>
      <c r="L39" s="226">
        <f t="shared" si="0"/>
        <v>151</v>
      </c>
      <c r="M39" s="226">
        <f t="shared" si="0"/>
        <v>276</v>
      </c>
      <c r="N39" s="199"/>
    </row>
    <row r="40" spans="1:15">
      <c r="N40" s="199"/>
    </row>
    <row r="41" spans="1:15">
      <c r="A41" s="168">
        <v>1</v>
      </c>
      <c r="B41" s="211" t="s">
        <v>122</v>
      </c>
      <c r="N41" s="199"/>
    </row>
    <row r="42" spans="1:15">
      <c r="A42" s="169"/>
      <c r="B42" s="114"/>
      <c r="N42" s="199"/>
    </row>
    <row r="43" spans="1:15">
      <c r="N43" s="199"/>
    </row>
    <row r="44" spans="1:15">
      <c r="N44" s="199"/>
    </row>
    <row r="45" spans="1:15">
      <c r="N45" s="199"/>
    </row>
    <row r="46" spans="1:15">
      <c r="N46" s="199"/>
    </row>
  </sheetData>
  <mergeCells count="6">
    <mergeCell ref="A1:M1"/>
    <mergeCell ref="D4:D5"/>
    <mergeCell ref="C2:M2"/>
    <mergeCell ref="A2:B2"/>
    <mergeCell ref="J3:K3"/>
    <mergeCell ref="L3:M3"/>
  </mergeCells>
  <pageMargins left="0.78740157480314965" right="0.78740157480314965" top="0.98425196850393704" bottom="0.98425196850393704" header="0.51181102362204722" footer="0.51181102362204722"/>
  <pageSetup paperSize="9" scale="61" orientation="landscape" r:id="rId1"/>
  <headerFooter alignWithMargins="0">
    <oddHeader>&amp;L&amp;"Arial,Fett"&amp;12Wirtschaftsplan
für Eigenbetriebe, Anstalten und Stiftungen öff. Rechts&amp;RAlle Angaben in T€, sofern nicht anders angegeben</oddHeader>
    <oddFooter>&amp;L&amp;F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view="pageLayout" zoomScale="40" zoomScaleNormal="100" zoomScalePageLayoutView="40" workbookViewId="0">
      <selection activeCell="H24" sqref="H23:H24"/>
    </sheetView>
  </sheetViews>
  <sheetFormatPr baseColWidth="10" defaultColWidth="1.42578125" defaultRowHeight="12.75" outlineLevelCol="1"/>
  <cols>
    <col min="1" max="1" width="6.42578125" bestFit="1" customWidth="1"/>
    <col min="2" max="2" width="44.140625" customWidth="1"/>
    <col min="3" max="4" width="0" hidden="1" customWidth="1" outlineLevel="1"/>
    <col min="5" max="5" width="0.42578125" hidden="1" customWidth="1" outlineLevel="1"/>
    <col min="6" max="8" width="14.85546875" customWidth="1" outlineLevel="1"/>
    <col min="9" max="9" width="14.85546875" hidden="1" customWidth="1" outlineLevel="1"/>
    <col min="10" max="13" width="14.85546875" customWidth="1" outlineLevel="1"/>
  </cols>
  <sheetData>
    <row r="1" spans="1:13" ht="18">
      <c r="A1" s="350" t="s">
        <v>71</v>
      </c>
      <c r="B1" s="351"/>
      <c r="C1" s="351"/>
      <c r="D1" s="351"/>
      <c r="E1" s="351"/>
      <c r="F1" s="351"/>
      <c r="G1" s="351"/>
      <c r="H1" s="351"/>
      <c r="I1" s="351"/>
      <c r="J1" s="351"/>
      <c r="K1" s="351"/>
      <c r="L1" s="351"/>
      <c r="M1" s="352"/>
    </row>
    <row r="2" spans="1:13" ht="15.75">
      <c r="A2" s="353" t="s">
        <v>142</v>
      </c>
      <c r="B2" s="354"/>
      <c r="C2" s="375"/>
      <c r="D2" s="398" t="str">
        <f>Deckblatt!A8</f>
        <v>Volkshochschule</v>
      </c>
      <c r="E2" s="398"/>
      <c r="F2" s="398"/>
      <c r="G2" s="398"/>
      <c r="H2" s="398"/>
      <c r="I2" s="398"/>
      <c r="J2" s="398"/>
      <c r="K2" s="398"/>
      <c r="L2" s="398"/>
      <c r="M2" s="399"/>
    </row>
    <row r="3" spans="1:13" ht="17.25" customHeight="1">
      <c r="A3" s="208"/>
      <c r="B3" s="209"/>
      <c r="C3" s="209"/>
      <c r="D3" s="209"/>
      <c r="E3" s="209"/>
      <c r="F3" s="209"/>
      <c r="G3" s="209"/>
      <c r="H3" s="209"/>
      <c r="I3" s="209"/>
      <c r="J3" s="410" t="s">
        <v>129</v>
      </c>
      <c r="K3" s="411"/>
      <c r="L3" s="412" t="s">
        <v>128</v>
      </c>
      <c r="M3" s="411"/>
    </row>
    <row r="4" spans="1:13" ht="24.75" hidden="1" customHeight="1">
      <c r="A4" s="220"/>
      <c r="B4" s="135"/>
      <c r="C4" s="120"/>
      <c r="D4" s="136"/>
      <c r="E4" s="120"/>
      <c r="F4" s="120"/>
      <c r="G4" s="120"/>
      <c r="H4" s="119" t="s">
        <v>15</v>
      </c>
      <c r="I4" s="137"/>
      <c r="J4" s="120"/>
      <c r="K4" s="120"/>
      <c r="L4" s="120"/>
      <c r="M4" s="120"/>
    </row>
    <row r="5" spans="1:13" ht="14.25" customHeight="1">
      <c r="A5" s="407" t="s">
        <v>46</v>
      </c>
      <c r="B5" s="135"/>
      <c r="C5" s="121" t="s">
        <v>85</v>
      </c>
      <c r="D5" s="138" t="s">
        <v>86</v>
      </c>
      <c r="E5" s="119" t="s">
        <v>87</v>
      </c>
      <c r="F5" s="228" t="s">
        <v>136</v>
      </c>
      <c r="G5" s="228" t="s">
        <v>136</v>
      </c>
      <c r="H5" s="228" t="s">
        <v>23</v>
      </c>
      <c r="I5" s="228" t="s">
        <v>135</v>
      </c>
      <c r="J5" s="228" t="s">
        <v>150</v>
      </c>
      <c r="K5" s="228" t="s">
        <v>150</v>
      </c>
      <c r="L5" s="230" t="s">
        <v>150</v>
      </c>
      <c r="M5" s="229" t="s">
        <v>150</v>
      </c>
    </row>
    <row r="6" spans="1:13" ht="15" customHeight="1">
      <c r="A6" s="408"/>
      <c r="B6" s="139"/>
      <c r="C6" s="122" t="s">
        <v>4</v>
      </c>
      <c r="D6" s="122" t="s">
        <v>4</v>
      </c>
      <c r="E6" s="122"/>
      <c r="F6" s="237">
        <v>2015</v>
      </c>
      <c r="G6" s="237">
        <v>2016</v>
      </c>
      <c r="H6" s="237">
        <v>2017</v>
      </c>
      <c r="I6" s="237" t="s">
        <v>15</v>
      </c>
      <c r="J6" s="238">
        <v>2018</v>
      </c>
      <c r="K6" s="238">
        <v>2019</v>
      </c>
      <c r="L6" s="239">
        <v>2020</v>
      </c>
      <c r="M6" s="238">
        <v>2021</v>
      </c>
    </row>
    <row r="7" spans="1:13" ht="21.75" customHeight="1">
      <c r="A7" s="217"/>
      <c r="B7" s="140" t="s">
        <v>88</v>
      </c>
      <c r="C7" s="141"/>
      <c r="D7" s="124"/>
      <c r="E7" s="124"/>
      <c r="F7" s="144"/>
      <c r="G7" s="144"/>
      <c r="H7" s="144"/>
      <c r="I7" s="221"/>
      <c r="J7" s="144"/>
      <c r="K7" s="144"/>
      <c r="L7" s="144"/>
      <c r="M7" s="144"/>
    </row>
    <row r="8" spans="1:13" ht="17.100000000000001" customHeight="1">
      <c r="A8" s="254" t="s">
        <v>131</v>
      </c>
      <c r="B8" s="142" t="s">
        <v>89</v>
      </c>
      <c r="C8" s="143"/>
      <c r="D8" s="144"/>
      <c r="E8" s="124"/>
      <c r="F8" s="144">
        <v>26.863</v>
      </c>
      <c r="G8" s="144">
        <v>18.87762</v>
      </c>
      <c r="H8" s="144">
        <v>20</v>
      </c>
      <c r="I8" s="221"/>
      <c r="J8" s="144">
        <v>170</v>
      </c>
      <c r="K8" s="144">
        <v>200</v>
      </c>
      <c r="L8" s="144">
        <v>200</v>
      </c>
      <c r="M8" s="144">
        <v>180</v>
      </c>
    </row>
    <row r="9" spans="1:13" ht="17.100000000000001" customHeight="1">
      <c r="A9" s="254" t="s">
        <v>132</v>
      </c>
      <c r="B9" s="129" t="s">
        <v>90</v>
      </c>
      <c r="C9" s="143"/>
      <c r="D9" s="144"/>
      <c r="E9" s="124"/>
      <c r="F9" s="144">
        <v>764.48800000000006</v>
      </c>
      <c r="G9" s="144">
        <v>713.82895999999994</v>
      </c>
      <c r="H9" s="144">
        <v>648.70657999999992</v>
      </c>
      <c r="I9" s="221"/>
      <c r="J9" s="144">
        <v>489.70657999999997</v>
      </c>
      <c r="K9" s="144">
        <v>385.70657999999997</v>
      </c>
      <c r="L9" s="144">
        <v>301.70657999999997</v>
      </c>
      <c r="M9" s="144">
        <v>362.70657999999997</v>
      </c>
    </row>
    <row r="10" spans="1:13" s="145" customFormat="1" ht="17.100000000000001" customHeight="1">
      <c r="A10" s="255" t="s">
        <v>153</v>
      </c>
      <c r="B10" s="144" t="s">
        <v>91</v>
      </c>
      <c r="C10" s="143"/>
      <c r="D10" s="144"/>
      <c r="E10" s="144"/>
      <c r="F10" s="144">
        <v>0</v>
      </c>
      <c r="G10" s="144">
        <v>0</v>
      </c>
      <c r="H10" s="144">
        <v>0</v>
      </c>
      <c r="I10" s="144"/>
      <c r="J10" s="144">
        <v>0</v>
      </c>
      <c r="K10" s="144">
        <v>0</v>
      </c>
      <c r="L10" s="144">
        <v>0</v>
      </c>
      <c r="M10" s="144">
        <v>0</v>
      </c>
    </row>
    <row r="11" spans="1:13" s="145" customFormat="1" ht="17.100000000000001" customHeight="1">
      <c r="A11" s="194">
        <v>1</v>
      </c>
      <c r="B11" s="146" t="s">
        <v>92</v>
      </c>
      <c r="C11" s="147"/>
      <c r="D11" s="146"/>
      <c r="E11" s="146"/>
      <c r="F11" s="146">
        <v>791.35100000000011</v>
      </c>
      <c r="G11" s="146">
        <v>732.70657999999992</v>
      </c>
      <c r="H11" s="146">
        <v>668.70657999999992</v>
      </c>
      <c r="I11" s="146">
        <v>0</v>
      </c>
      <c r="J11" s="146">
        <v>659.70658000000003</v>
      </c>
      <c r="K11" s="146">
        <v>585.70658000000003</v>
      </c>
      <c r="L11" s="146">
        <v>501.70657999999997</v>
      </c>
      <c r="M11" s="146">
        <v>542.70658000000003</v>
      </c>
    </row>
    <row r="12" spans="1:13" s="145" customFormat="1" ht="17.100000000000001" customHeight="1">
      <c r="A12" s="255" t="s">
        <v>171</v>
      </c>
      <c r="B12" s="144" t="s">
        <v>93</v>
      </c>
      <c r="C12" s="143"/>
      <c r="D12" s="144"/>
      <c r="E12" s="144"/>
      <c r="F12" s="144">
        <v>3.193E-2</v>
      </c>
      <c r="G12" s="144">
        <v>3.193E-2</v>
      </c>
      <c r="H12" s="144">
        <v>0</v>
      </c>
      <c r="I12" s="221"/>
      <c r="J12" s="144">
        <v>0</v>
      </c>
      <c r="K12" s="144">
        <v>0</v>
      </c>
      <c r="L12" s="144">
        <v>0</v>
      </c>
      <c r="M12" s="144">
        <v>0</v>
      </c>
    </row>
    <row r="13" spans="1:13" s="145" customFormat="1" ht="17.100000000000001" customHeight="1">
      <c r="A13" s="255" t="s">
        <v>172</v>
      </c>
      <c r="B13" s="144" t="s">
        <v>94</v>
      </c>
      <c r="C13" s="143"/>
      <c r="D13" s="144"/>
      <c r="E13" s="144"/>
      <c r="F13" s="144">
        <v>1424.9747</v>
      </c>
      <c r="G13" s="144">
        <v>2027.1906399999998</v>
      </c>
      <c r="H13" s="144">
        <v>1740</v>
      </c>
      <c r="I13" s="221"/>
      <c r="J13" s="144">
        <v>1740</v>
      </c>
      <c r="K13" s="144">
        <v>1700</v>
      </c>
      <c r="L13" s="144">
        <v>1600</v>
      </c>
      <c r="M13" s="144">
        <v>1600</v>
      </c>
    </row>
    <row r="14" spans="1:13" s="145" customFormat="1" ht="17.100000000000001" customHeight="1">
      <c r="A14" s="255" t="s">
        <v>173</v>
      </c>
      <c r="B14" s="142" t="s">
        <v>95</v>
      </c>
      <c r="C14" s="148"/>
      <c r="D14" s="148"/>
      <c r="E14" s="148"/>
      <c r="F14" s="148">
        <v>755.64705299999991</v>
      </c>
      <c r="G14" s="148">
        <v>706.98400000000004</v>
      </c>
      <c r="H14" s="148">
        <v>700</v>
      </c>
      <c r="I14" s="149"/>
      <c r="J14" s="148">
        <v>700</v>
      </c>
      <c r="K14" s="148">
        <v>700</v>
      </c>
      <c r="L14" s="148">
        <v>700</v>
      </c>
      <c r="M14" s="148">
        <v>700</v>
      </c>
    </row>
    <row r="15" spans="1:13" s="145" customFormat="1" ht="17.100000000000001" customHeight="1">
      <c r="A15" s="255" t="s">
        <v>174</v>
      </c>
      <c r="B15" s="144" t="s">
        <v>96</v>
      </c>
      <c r="C15" s="143"/>
      <c r="D15" s="144"/>
      <c r="E15" s="144"/>
      <c r="F15" s="144">
        <v>0</v>
      </c>
      <c r="G15" s="144">
        <v>0</v>
      </c>
      <c r="H15" s="144">
        <v>0</v>
      </c>
      <c r="I15" s="221"/>
      <c r="J15" s="144">
        <v>0</v>
      </c>
      <c r="K15" s="144">
        <v>0</v>
      </c>
      <c r="L15" s="144">
        <v>0</v>
      </c>
      <c r="M15" s="144">
        <v>0</v>
      </c>
    </row>
    <row r="16" spans="1:13" s="145" customFormat="1" ht="17.100000000000001" customHeight="1">
      <c r="A16" s="255" t="s">
        <v>175</v>
      </c>
      <c r="B16" s="144" t="s">
        <v>97</v>
      </c>
      <c r="C16" s="144"/>
      <c r="D16" s="144"/>
      <c r="E16" s="144"/>
      <c r="F16" s="144">
        <v>2.32735</v>
      </c>
      <c r="G16" s="144">
        <v>2.078209999999046</v>
      </c>
      <c r="H16" s="144">
        <v>-9.3132257461547854E-13</v>
      </c>
      <c r="I16" s="144"/>
      <c r="J16" s="144">
        <v>-9.3132257461547854E-13</v>
      </c>
      <c r="K16" s="144">
        <v>-9.3132257461547854E-13</v>
      </c>
      <c r="L16" s="144">
        <v>-9.3132257461547854E-13</v>
      </c>
      <c r="M16" s="144">
        <v>171.99999999999906</v>
      </c>
    </row>
    <row r="17" spans="1:14" s="145" customFormat="1" ht="17.100000000000001" customHeight="1">
      <c r="A17" s="194">
        <v>2</v>
      </c>
      <c r="B17" s="146" t="s">
        <v>98</v>
      </c>
      <c r="C17" s="146"/>
      <c r="D17" s="146"/>
      <c r="E17" s="146"/>
      <c r="F17" s="146">
        <v>1427.3339800000001</v>
      </c>
      <c r="G17" s="146">
        <v>2029.3007799999989</v>
      </c>
      <c r="H17" s="146">
        <v>1739.9999999999991</v>
      </c>
      <c r="I17" s="146">
        <v>0</v>
      </c>
      <c r="J17" s="146">
        <v>1739.9999999999991</v>
      </c>
      <c r="K17" s="146">
        <v>1699.9999999999991</v>
      </c>
      <c r="L17" s="146">
        <v>1599.9999999999991</v>
      </c>
      <c r="M17" s="146">
        <v>1771.9999999999991</v>
      </c>
    </row>
    <row r="18" spans="1:14" s="145" customFormat="1" ht="17.100000000000001" customHeight="1">
      <c r="A18" s="194">
        <v>3</v>
      </c>
      <c r="B18" s="150" t="s">
        <v>99</v>
      </c>
      <c r="C18" s="150"/>
      <c r="D18" s="150"/>
      <c r="E18" s="150"/>
      <c r="F18" s="150">
        <v>897.94964999999991</v>
      </c>
      <c r="G18" s="150">
        <v>90.908640000000005</v>
      </c>
      <c r="H18" s="150">
        <v>40</v>
      </c>
      <c r="I18" s="151"/>
      <c r="J18" s="150">
        <v>40</v>
      </c>
      <c r="K18" s="150">
        <v>40</v>
      </c>
      <c r="L18" s="150">
        <v>40</v>
      </c>
      <c r="M18" s="150">
        <v>40</v>
      </c>
    </row>
    <row r="19" spans="1:14" s="145" customFormat="1" ht="17.100000000000001" customHeight="1">
      <c r="A19" s="194">
        <v>4</v>
      </c>
      <c r="B19" s="152" t="s">
        <v>100</v>
      </c>
      <c r="C19" s="152"/>
      <c r="D19" s="152"/>
      <c r="E19" s="152"/>
      <c r="F19" s="152">
        <v>3116.63463</v>
      </c>
      <c r="G19" s="152">
        <v>2852.9159999999988</v>
      </c>
      <c r="H19" s="152">
        <v>2448.7065799999991</v>
      </c>
      <c r="I19" s="152">
        <v>0</v>
      </c>
      <c r="J19" s="152">
        <v>2439.7065799999991</v>
      </c>
      <c r="K19" s="152">
        <v>2325.7065799999991</v>
      </c>
      <c r="L19" s="152">
        <v>2141.7065799999991</v>
      </c>
      <c r="M19" s="152">
        <v>2354.7065799999991</v>
      </c>
    </row>
    <row r="20" spans="1:14" s="145" customFormat="1" ht="17.100000000000001" customHeight="1">
      <c r="A20" s="194"/>
      <c r="B20" s="153" t="s">
        <v>101</v>
      </c>
      <c r="C20" s="144"/>
      <c r="D20" s="144"/>
      <c r="E20" s="144"/>
      <c r="F20" s="144"/>
      <c r="G20" s="144"/>
      <c r="H20" s="144"/>
      <c r="I20" s="221"/>
      <c r="J20" s="144"/>
      <c r="K20" s="144"/>
      <c r="L20" s="144"/>
      <c r="M20" s="144"/>
    </row>
    <row r="21" spans="1:14" s="145" customFormat="1" ht="17.100000000000001" customHeight="1">
      <c r="A21" s="194">
        <v>5</v>
      </c>
      <c r="B21" s="150" t="s">
        <v>81</v>
      </c>
      <c r="C21" s="150"/>
      <c r="D21" s="150"/>
      <c r="E21" s="150"/>
      <c r="F21" s="150">
        <v>-1.7462298274040222E-12</v>
      </c>
      <c r="G21" s="150">
        <v>-241.50201000000084</v>
      </c>
      <c r="H21" s="150">
        <v>57.824899999999211</v>
      </c>
      <c r="I21" s="151"/>
      <c r="J21" s="150">
        <v>109.91189999999921</v>
      </c>
      <c r="K21" s="150">
        <v>41.185899999999208</v>
      </c>
      <c r="L21" s="150">
        <v>-146.00310000000079</v>
      </c>
      <c r="M21" s="150">
        <v>-448.50510000000077</v>
      </c>
    </row>
    <row r="22" spans="1:14" s="145" customFormat="1" ht="17.100000000000001" customHeight="1">
      <c r="A22" s="194">
        <v>6</v>
      </c>
      <c r="B22" s="150" t="s">
        <v>102</v>
      </c>
      <c r="C22" s="150"/>
      <c r="D22" s="150"/>
      <c r="E22" s="150"/>
      <c r="F22" s="150">
        <v>791.351</v>
      </c>
      <c r="G22" s="150">
        <v>726.71318000000008</v>
      </c>
      <c r="H22" s="150">
        <v>662.71318000000008</v>
      </c>
      <c r="I22" s="151"/>
      <c r="J22" s="150">
        <v>628.71318000000008</v>
      </c>
      <c r="K22" s="150">
        <v>554.71318000000008</v>
      </c>
      <c r="L22" s="150">
        <v>450.71318000000008</v>
      </c>
      <c r="M22" s="150">
        <v>387.71318000000008</v>
      </c>
    </row>
    <row r="23" spans="1:14" s="145" customFormat="1" ht="17.100000000000001" customHeight="1">
      <c r="A23" s="255" t="s">
        <v>176</v>
      </c>
      <c r="B23" s="142" t="s">
        <v>103</v>
      </c>
      <c r="C23" s="148"/>
      <c r="D23" s="148"/>
      <c r="E23" s="148"/>
      <c r="F23" s="148">
        <v>0</v>
      </c>
      <c r="G23" s="148">
        <v>0</v>
      </c>
      <c r="H23" s="148">
        <v>0</v>
      </c>
      <c r="I23" s="149"/>
      <c r="J23" s="148">
        <v>0</v>
      </c>
      <c r="K23" s="148">
        <v>0</v>
      </c>
      <c r="L23" s="148">
        <v>0</v>
      </c>
      <c r="M23" s="148">
        <v>0</v>
      </c>
    </row>
    <row r="24" spans="1:14" s="145" customFormat="1" ht="17.100000000000001" customHeight="1">
      <c r="A24" s="194">
        <v>7</v>
      </c>
      <c r="B24" s="150" t="s">
        <v>104</v>
      </c>
      <c r="C24" s="150"/>
      <c r="D24" s="150"/>
      <c r="E24" s="150"/>
      <c r="F24" s="150">
        <v>212.76358999999999</v>
      </c>
      <c r="G24" s="150">
        <v>338.40280999999999</v>
      </c>
      <c r="H24" s="150">
        <v>330</v>
      </c>
      <c r="I24" s="151"/>
      <c r="J24" s="150">
        <v>330</v>
      </c>
      <c r="K24" s="150">
        <v>330</v>
      </c>
      <c r="L24" s="150">
        <v>330</v>
      </c>
      <c r="M24" s="150">
        <v>330</v>
      </c>
    </row>
    <row r="25" spans="1:14" s="145" customFormat="1" ht="17.100000000000001" customHeight="1">
      <c r="A25" s="255" t="s">
        <v>177</v>
      </c>
      <c r="B25" s="142" t="s">
        <v>105</v>
      </c>
      <c r="C25" s="148"/>
      <c r="D25" s="148"/>
      <c r="E25" s="148"/>
      <c r="F25" s="148">
        <v>0</v>
      </c>
      <c r="G25" s="148">
        <v>0</v>
      </c>
      <c r="H25" s="148">
        <v>0</v>
      </c>
      <c r="I25" s="149"/>
      <c r="J25" s="148">
        <v>0</v>
      </c>
      <c r="K25" s="148">
        <v>0</v>
      </c>
      <c r="L25" s="148">
        <v>0</v>
      </c>
      <c r="M25" s="148">
        <v>0</v>
      </c>
    </row>
    <row r="26" spans="1:14" s="145" customFormat="1" ht="17.100000000000001" customHeight="1">
      <c r="A26" s="255" t="s">
        <v>178</v>
      </c>
      <c r="B26" s="142" t="s">
        <v>106</v>
      </c>
      <c r="C26" s="148"/>
      <c r="D26" s="148"/>
      <c r="E26" s="148"/>
      <c r="F26" s="148">
        <v>0</v>
      </c>
      <c r="G26" s="148">
        <v>0</v>
      </c>
      <c r="H26" s="148">
        <v>0</v>
      </c>
      <c r="I26" s="149"/>
      <c r="J26" s="148">
        <v>0</v>
      </c>
      <c r="K26" s="148">
        <v>0</v>
      </c>
      <c r="L26" s="148">
        <v>0</v>
      </c>
      <c r="M26" s="148">
        <v>0</v>
      </c>
    </row>
    <row r="27" spans="1:14" s="145" customFormat="1" ht="17.100000000000001" customHeight="1">
      <c r="A27" s="194">
        <v>8</v>
      </c>
      <c r="B27" s="150" t="s">
        <v>107</v>
      </c>
      <c r="C27" s="150"/>
      <c r="D27" s="150"/>
      <c r="E27" s="150"/>
      <c r="F27" s="150">
        <v>1551.6502600000001</v>
      </c>
      <c r="G27" s="150">
        <v>1734.1035300000001</v>
      </c>
      <c r="H27" s="150">
        <v>1148.1685</v>
      </c>
      <c r="I27" s="151"/>
      <c r="J27" s="150">
        <v>1121.0815</v>
      </c>
      <c r="K27" s="150">
        <v>1149.8074999999999</v>
      </c>
      <c r="L27" s="150">
        <v>1256.9965</v>
      </c>
      <c r="M27" s="150">
        <v>1835.4984999999999</v>
      </c>
    </row>
    <row r="28" spans="1:14" s="145" customFormat="1" ht="17.100000000000001" customHeight="1">
      <c r="A28" s="255" t="s">
        <v>179</v>
      </c>
      <c r="B28" s="142" t="s">
        <v>95</v>
      </c>
      <c r="C28" s="148"/>
      <c r="D28" s="148"/>
      <c r="E28" s="148"/>
      <c r="F28" s="148">
        <v>16.132149999999999</v>
      </c>
      <c r="G28" s="148">
        <v>5.2571599999999998</v>
      </c>
      <c r="H28" s="148">
        <v>0</v>
      </c>
      <c r="I28" s="149"/>
      <c r="J28" s="148">
        <v>0</v>
      </c>
      <c r="K28" s="148">
        <v>0</v>
      </c>
      <c r="L28" s="148">
        <v>0</v>
      </c>
      <c r="M28" s="148">
        <v>0</v>
      </c>
    </row>
    <row r="29" spans="1:14" s="145" customFormat="1" ht="17.100000000000001" customHeight="1">
      <c r="A29" s="255" t="s">
        <v>180</v>
      </c>
      <c r="B29" s="142" t="s">
        <v>108</v>
      </c>
      <c r="C29" s="148"/>
      <c r="D29" s="148"/>
      <c r="E29" s="148"/>
      <c r="F29" s="148">
        <v>0</v>
      </c>
      <c r="G29" s="148">
        <v>0</v>
      </c>
      <c r="H29" s="148">
        <v>0</v>
      </c>
      <c r="I29" s="149"/>
      <c r="J29" s="148">
        <v>0</v>
      </c>
      <c r="K29" s="148">
        <v>0</v>
      </c>
      <c r="L29" s="148">
        <v>0</v>
      </c>
      <c r="M29" s="148">
        <v>0</v>
      </c>
    </row>
    <row r="30" spans="1:14" s="145" customFormat="1" ht="17.100000000000001" customHeight="1">
      <c r="A30" s="255" t="s">
        <v>181</v>
      </c>
      <c r="B30" s="142" t="s">
        <v>109</v>
      </c>
      <c r="C30" s="142"/>
      <c r="D30" s="142"/>
      <c r="E30" s="142"/>
      <c r="F30" s="142">
        <v>0</v>
      </c>
      <c r="G30" s="142">
        <v>1180.5935500000001</v>
      </c>
      <c r="H30" s="142">
        <v>418.26100000000002</v>
      </c>
      <c r="I30" s="222"/>
      <c r="J30" s="142">
        <v>366.17399999999998</v>
      </c>
      <c r="K30" s="142">
        <v>434.9</v>
      </c>
      <c r="L30" s="142">
        <v>622.08900000000006</v>
      </c>
      <c r="M30" s="142">
        <v>924.59100000000001</v>
      </c>
      <c r="N30" s="154"/>
    </row>
    <row r="31" spans="1:14" s="145" customFormat="1" ht="17.100000000000001" customHeight="1">
      <c r="A31" s="194">
        <v>9</v>
      </c>
      <c r="B31" s="150" t="s">
        <v>110</v>
      </c>
      <c r="C31" s="150"/>
      <c r="D31" s="150"/>
      <c r="E31" s="150"/>
      <c r="F31" s="150">
        <v>560.86977999999999</v>
      </c>
      <c r="G31" s="150">
        <v>295.19848999999999</v>
      </c>
      <c r="H31" s="150">
        <v>250</v>
      </c>
      <c r="I31" s="151"/>
      <c r="J31" s="150">
        <v>250</v>
      </c>
      <c r="K31" s="150">
        <v>250</v>
      </c>
      <c r="L31" s="150">
        <v>250</v>
      </c>
      <c r="M31" s="150">
        <v>250</v>
      </c>
    </row>
    <row r="32" spans="1:14" s="145" customFormat="1" ht="17.100000000000001" customHeight="1">
      <c r="A32" s="195">
        <v>10</v>
      </c>
      <c r="B32" s="152" t="s">
        <v>111</v>
      </c>
      <c r="C32" s="152"/>
      <c r="D32" s="152"/>
      <c r="E32" s="152"/>
      <c r="F32" s="152">
        <v>3116.6346299999987</v>
      </c>
      <c r="G32" s="152">
        <v>2852.9159999999993</v>
      </c>
      <c r="H32" s="152">
        <v>2448.7065799999991</v>
      </c>
      <c r="I32" s="152">
        <v>0</v>
      </c>
      <c r="J32" s="152">
        <v>2439.7065799999991</v>
      </c>
      <c r="K32" s="152">
        <v>2325.7065799999991</v>
      </c>
      <c r="L32" s="152">
        <v>2141.7065799999991</v>
      </c>
      <c r="M32" s="152">
        <v>2354.7065799999991</v>
      </c>
    </row>
    <row r="33" spans="1:13" s="145" customFormat="1">
      <c r="A33" s="196"/>
    </row>
    <row r="34" spans="1:13" s="145" customFormat="1" ht="7.5" customHeight="1">
      <c r="A34" s="196"/>
    </row>
    <row r="35" spans="1:13" s="145" customFormat="1">
      <c r="A35" s="197">
        <v>11</v>
      </c>
      <c r="B35" s="155" t="s">
        <v>127</v>
      </c>
      <c r="C35" s="156"/>
      <c r="D35" s="156"/>
      <c r="E35" s="156"/>
      <c r="F35" s="157"/>
      <c r="G35" s="157"/>
      <c r="H35" s="157"/>
      <c r="I35" s="157" t="e">
        <f t="shared" ref="I35" si="0">I16+I13/I29</f>
        <v>#DIV/0!</v>
      </c>
      <c r="J35" s="157"/>
      <c r="K35" s="157"/>
      <c r="L35" s="157"/>
      <c r="M35" s="157"/>
    </row>
    <row r="36" spans="1:13">
      <c r="A36" s="183"/>
    </row>
    <row r="37" spans="1:13" ht="12.75" customHeight="1">
      <c r="B37" s="409" t="s">
        <v>166</v>
      </c>
      <c r="C37" s="409"/>
      <c r="D37" s="409"/>
      <c r="E37" s="409"/>
      <c r="F37" s="409"/>
      <c r="G37" s="409"/>
      <c r="H37" s="409"/>
      <c r="I37" s="409"/>
      <c r="J37" s="409"/>
      <c r="K37" s="409"/>
      <c r="L37" s="409"/>
      <c r="M37" s="409"/>
    </row>
    <row r="38" spans="1:13">
      <c r="B38" s="409"/>
      <c r="C38" s="409"/>
      <c r="D38" s="409"/>
      <c r="E38" s="409"/>
      <c r="F38" s="409"/>
      <c r="G38" s="409"/>
      <c r="H38" s="409"/>
      <c r="I38" s="409"/>
      <c r="J38" s="409"/>
      <c r="K38" s="409"/>
      <c r="L38" s="409"/>
      <c r="M38" s="409"/>
    </row>
    <row r="39" spans="1:13" ht="0.75" customHeight="1">
      <c r="B39" s="409"/>
      <c r="C39" s="409"/>
      <c r="D39" s="409"/>
      <c r="E39" s="409"/>
      <c r="F39" s="409"/>
      <c r="G39" s="409"/>
      <c r="H39" s="409"/>
      <c r="I39" s="409"/>
      <c r="J39" s="409"/>
      <c r="K39" s="409"/>
      <c r="L39" s="409"/>
      <c r="M39" s="409"/>
    </row>
    <row r="40" spans="1:13">
      <c r="B40" s="205"/>
      <c r="C40" s="205"/>
      <c r="D40" s="205"/>
      <c r="E40" s="205"/>
      <c r="F40" s="205"/>
      <c r="G40" s="205"/>
      <c r="H40" s="205"/>
      <c r="I40" s="205"/>
      <c r="J40" s="205"/>
      <c r="K40" s="205"/>
      <c r="L40" s="205"/>
      <c r="M40" s="205"/>
    </row>
  </sheetData>
  <mergeCells count="7">
    <mergeCell ref="D2:M2"/>
    <mergeCell ref="A5:A6"/>
    <mergeCell ref="A1:M1"/>
    <mergeCell ref="A2:C2"/>
    <mergeCell ref="B37:M39"/>
    <mergeCell ref="J3:K3"/>
    <mergeCell ref="L3:M3"/>
  </mergeCells>
  <pageMargins left="0.78740157480314965" right="0.78740157480314965" top="0.98425196850393704" bottom="0.98425196850393704" header="0.51181102362204722" footer="0.51181102362204722"/>
  <pageSetup paperSize="9" scale="78" orientation="landscape" r:id="rId1"/>
  <headerFooter alignWithMargins="0">
    <oddHeader>&amp;L&amp;"Arial,Fett"&amp;12Wirtschaftsplan
für Eigenbetriebe, Anstalten und Stiftungen öff. Rechts&amp;RAlle Angaben in T€, sofern nicht anders angegeben</oddHeader>
    <oddFooter>&amp;L&amp;F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8"/>
  <sheetViews>
    <sheetView zoomScale="120" zoomScaleNormal="120" workbookViewId="0">
      <selection activeCell="R5" sqref="R5"/>
    </sheetView>
  </sheetViews>
  <sheetFormatPr baseColWidth="10" defaultRowHeight="12.75"/>
  <cols>
    <col min="1" max="1" width="6.5703125" style="158" customWidth="1"/>
    <col min="2" max="2" width="45.7109375" style="158" customWidth="1"/>
    <col min="3" max="3" width="1.7109375" style="158" customWidth="1"/>
    <col min="4" max="4" width="11.7109375" style="158" customWidth="1"/>
    <col min="5" max="5" width="1.7109375" style="158" customWidth="1"/>
    <col min="6" max="6" width="11.7109375" style="158" customWidth="1"/>
    <col min="7" max="7" width="1.7109375" style="158" customWidth="1"/>
    <col min="8" max="8" width="11.7109375" style="158" customWidth="1"/>
    <col min="9" max="9" width="1.7109375" style="158" customWidth="1"/>
    <col min="10" max="10" width="11.7109375" style="158" customWidth="1"/>
    <col min="11" max="11" width="1.7109375" style="158" customWidth="1"/>
    <col min="12" max="12" width="11.7109375" style="158" customWidth="1"/>
    <col min="13" max="13" width="1.7109375" style="158" customWidth="1"/>
    <col min="14" max="14" width="11.7109375" style="158" customWidth="1"/>
    <col min="15" max="15" width="1.7109375" style="158" customWidth="1"/>
    <col min="16" max="16" width="11.7109375" style="158" customWidth="1"/>
    <col min="17" max="17" width="1.7109375" style="158" customWidth="1"/>
    <col min="18" max="19" width="11.7109375" style="158" bestFit="1" customWidth="1"/>
    <col min="20" max="16384" width="11.42578125" style="158"/>
  </cols>
  <sheetData>
    <row r="1" spans="1:19" s="258" customFormat="1" ht="30" customHeight="1">
      <c r="A1" s="414" t="s">
        <v>183</v>
      </c>
      <c r="B1" s="414"/>
      <c r="C1" s="414"/>
      <c r="D1" s="414"/>
      <c r="E1" s="414"/>
      <c r="F1" s="414"/>
      <c r="G1" s="414"/>
      <c r="H1" s="414"/>
      <c r="I1" s="414"/>
      <c r="J1" s="414"/>
      <c r="K1" s="414"/>
      <c r="L1" s="414"/>
      <c r="M1" s="256"/>
      <c r="N1" s="256"/>
      <c r="O1" s="256"/>
      <c r="P1" s="256"/>
      <c r="Q1" s="257"/>
    </row>
    <row r="2" spans="1:19" s="260" customFormat="1" ht="12.75" customHeight="1">
      <c r="A2" s="257"/>
      <c r="B2" s="257"/>
      <c r="C2" s="257"/>
      <c r="D2" s="259" t="s">
        <v>258</v>
      </c>
      <c r="E2" s="257"/>
      <c r="F2" s="259" t="s">
        <v>23</v>
      </c>
      <c r="G2" s="257"/>
      <c r="H2" s="259" t="s">
        <v>150</v>
      </c>
      <c r="I2" s="257"/>
      <c r="J2" s="259" t="s">
        <v>150</v>
      </c>
      <c r="K2" s="257"/>
      <c r="L2" s="259" t="s">
        <v>150</v>
      </c>
      <c r="M2" s="257"/>
      <c r="N2" s="259" t="s">
        <v>150</v>
      </c>
      <c r="O2" s="257"/>
      <c r="P2" s="259" t="s">
        <v>150</v>
      </c>
      <c r="Q2" s="257"/>
    </row>
    <row r="3" spans="1:19" s="260" customFormat="1" ht="12.75" customHeight="1">
      <c r="A3" s="257"/>
      <c r="B3" s="261" t="str">
        <f>Deckblatt!A8</f>
        <v>Volkshochschule</v>
      </c>
      <c r="C3" s="257"/>
      <c r="D3" s="262">
        <f>H3-2</f>
        <v>2016</v>
      </c>
      <c r="E3" s="263"/>
      <c r="F3" s="262">
        <f>H3-1</f>
        <v>2017</v>
      </c>
      <c r="G3" s="263"/>
      <c r="H3" s="262">
        <v>2018</v>
      </c>
      <c r="I3" s="263"/>
      <c r="J3" s="262">
        <f>H3+1</f>
        <v>2019</v>
      </c>
      <c r="K3" s="257"/>
      <c r="L3" s="262">
        <f>J3+1</f>
        <v>2020</v>
      </c>
      <c r="M3" s="263"/>
      <c r="N3" s="262">
        <f>L3+1</f>
        <v>2021</v>
      </c>
      <c r="O3" s="257"/>
      <c r="P3" s="262">
        <f>N3+1</f>
        <v>2022</v>
      </c>
      <c r="Q3" s="257"/>
    </row>
    <row r="4" spans="1:19" s="258" customFormat="1" ht="16.5" customHeight="1">
      <c r="A4" s="264"/>
      <c r="B4" s="265"/>
      <c r="C4" s="257"/>
      <c r="D4" s="266" t="s">
        <v>184</v>
      </c>
      <c r="E4" s="257"/>
      <c r="F4" s="266" t="s">
        <v>184</v>
      </c>
      <c r="G4" s="257"/>
      <c r="H4" s="266" t="s">
        <v>184</v>
      </c>
      <c r="I4" s="257"/>
      <c r="J4" s="267" t="s">
        <v>184</v>
      </c>
      <c r="K4" s="257"/>
      <c r="L4" s="267" t="s">
        <v>184</v>
      </c>
      <c r="M4" s="257"/>
      <c r="N4" s="267" t="s">
        <v>184</v>
      </c>
      <c r="O4" s="257"/>
      <c r="P4" s="267" t="s">
        <v>184</v>
      </c>
      <c r="Q4" s="257"/>
    </row>
    <row r="5" spans="1:19" ht="21" customHeight="1" thickBot="1">
      <c r="A5" s="268"/>
      <c r="B5" s="268" t="s">
        <v>185</v>
      </c>
      <c r="C5" s="269"/>
      <c r="D5" s="269"/>
      <c r="E5" s="269"/>
      <c r="F5" s="269"/>
      <c r="G5" s="269"/>
      <c r="H5" s="269"/>
      <c r="I5" s="269"/>
      <c r="J5" s="269"/>
      <c r="K5" s="269"/>
      <c r="L5" s="269"/>
      <c r="M5" s="269"/>
      <c r="N5" s="269"/>
      <c r="O5" s="269"/>
      <c r="P5" s="269"/>
      <c r="Q5" s="270"/>
    </row>
    <row r="6" spans="1:19" ht="12" customHeight="1" thickBot="1">
      <c r="A6" s="271" t="s">
        <v>186</v>
      </c>
      <c r="B6" s="272" t="s">
        <v>187</v>
      </c>
      <c r="C6" s="269"/>
      <c r="D6" s="273">
        <v>0</v>
      </c>
      <c r="E6" s="274"/>
      <c r="F6" s="273">
        <v>0</v>
      </c>
      <c r="G6" s="274"/>
      <c r="H6" s="273">
        <v>0</v>
      </c>
      <c r="I6" s="274"/>
      <c r="J6" s="273">
        <v>0</v>
      </c>
      <c r="K6" s="274"/>
      <c r="L6" s="273">
        <v>0</v>
      </c>
      <c r="M6" s="274"/>
      <c r="N6" s="273">
        <v>0</v>
      </c>
      <c r="O6" s="274"/>
      <c r="P6" s="273">
        <v>0</v>
      </c>
      <c r="Q6" s="270"/>
    </row>
    <row r="7" spans="1:19" ht="12" customHeight="1" thickBot="1">
      <c r="A7" s="271" t="s">
        <v>188</v>
      </c>
      <c r="B7" s="272" t="s">
        <v>189</v>
      </c>
      <c r="C7" s="269"/>
      <c r="D7" s="273">
        <v>0</v>
      </c>
      <c r="E7" s="274"/>
      <c r="F7" s="273">
        <v>0</v>
      </c>
      <c r="G7" s="274"/>
      <c r="H7" s="273">
        <v>0</v>
      </c>
      <c r="I7" s="274"/>
      <c r="J7" s="273">
        <v>0</v>
      </c>
      <c r="K7" s="274"/>
      <c r="L7" s="273">
        <v>0</v>
      </c>
      <c r="M7" s="274"/>
      <c r="N7" s="273">
        <v>0</v>
      </c>
      <c r="O7" s="274"/>
      <c r="P7" s="273">
        <v>0</v>
      </c>
      <c r="Q7" s="270"/>
    </row>
    <row r="8" spans="1:19" ht="12" customHeight="1" thickBot="1">
      <c r="A8" s="271" t="s">
        <v>190</v>
      </c>
      <c r="B8" s="272" t="s">
        <v>191</v>
      </c>
      <c r="C8" s="269"/>
      <c r="D8" s="273">
        <v>0</v>
      </c>
      <c r="E8" s="274"/>
      <c r="F8" s="273">
        <v>0</v>
      </c>
      <c r="G8" s="274"/>
      <c r="H8" s="273">
        <v>0</v>
      </c>
      <c r="I8" s="274"/>
      <c r="J8" s="273">
        <v>0</v>
      </c>
      <c r="K8" s="274"/>
      <c r="L8" s="273">
        <v>0</v>
      </c>
      <c r="M8" s="274"/>
      <c r="N8" s="273">
        <v>0</v>
      </c>
      <c r="O8" s="274"/>
      <c r="P8" s="273">
        <v>0</v>
      </c>
      <c r="Q8" s="270"/>
    </row>
    <row r="9" spans="1:19" ht="12" customHeight="1" thickBot="1">
      <c r="A9" s="271" t="s">
        <v>192</v>
      </c>
      <c r="B9" s="272" t="s">
        <v>193</v>
      </c>
      <c r="C9" s="269"/>
      <c r="D9" s="273">
        <f>SUM(D10,D14,D18:D20)</f>
        <v>0</v>
      </c>
      <c r="E9" s="274"/>
      <c r="F9" s="273">
        <f>SUM(F10,F14,F18:F20)</f>
        <v>0</v>
      </c>
      <c r="G9" s="274"/>
      <c r="H9" s="273">
        <f>SUM(H10,H14,H18:H20)</f>
        <v>0</v>
      </c>
      <c r="I9" s="274"/>
      <c r="J9" s="273">
        <v>0</v>
      </c>
      <c r="K9" s="274"/>
      <c r="L9" s="273">
        <v>0</v>
      </c>
      <c r="M9" s="274"/>
      <c r="N9" s="273">
        <v>0</v>
      </c>
      <c r="O9" s="274"/>
      <c r="P9" s="273">
        <v>0</v>
      </c>
      <c r="Q9" s="270"/>
    </row>
    <row r="10" spans="1:19" ht="12" customHeight="1">
      <c r="A10" s="275" t="s">
        <v>194</v>
      </c>
      <c r="B10" s="276" t="s">
        <v>195</v>
      </c>
      <c r="C10" s="269"/>
      <c r="D10" s="277">
        <f>SUM(D11:D13)</f>
        <v>0</v>
      </c>
      <c r="E10" s="274"/>
      <c r="F10" s="277">
        <f>SUM(F11:F13)</f>
        <v>0</v>
      </c>
      <c r="G10" s="274"/>
      <c r="H10" s="277">
        <f>SUM(H11:H13)</f>
        <v>0</v>
      </c>
      <c r="I10" s="274"/>
      <c r="J10" s="277">
        <v>0</v>
      </c>
      <c r="K10" s="274"/>
      <c r="L10" s="277">
        <v>0</v>
      </c>
      <c r="M10" s="274"/>
      <c r="N10" s="277">
        <v>0</v>
      </c>
      <c r="O10" s="274"/>
      <c r="P10" s="277">
        <v>0</v>
      </c>
      <c r="Q10" s="270"/>
    </row>
    <row r="11" spans="1:19" ht="12" customHeight="1">
      <c r="A11" s="278" t="s">
        <v>196</v>
      </c>
      <c r="B11" s="279" t="s">
        <v>197</v>
      </c>
      <c r="C11" s="269"/>
      <c r="D11" s="280">
        <v>0</v>
      </c>
      <c r="E11" s="274"/>
      <c r="F11" s="280">
        <v>0</v>
      </c>
      <c r="G11" s="274"/>
      <c r="H11" s="280">
        <v>0</v>
      </c>
      <c r="I11" s="274"/>
      <c r="J11" s="280">
        <v>0</v>
      </c>
      <c r="K11" s="274"/>
      <c r="L11" s="280">
        <v>0</v>
      </c>
      <c r="M11" s="274"/>
      <c r="N11" s="280">
        <v>0</v>
      </c>
      <c r="O11" s="274"/>
      <c r="P11" s="280">
        <v>0</v>
      </c>
      <c r="Q11" s="270"/>
      <c r="R11" s="281"/>
      <c r="S11" s="281"/>
    </row>
    <row r="12" spans="1:19" ht="12" customHeight="1">
      <c r="A12" s="278" t="s">
        <v>198</v>
      </c>
      <c r="B12" s="279" t="s">
        <v>199</v>
      </c>
      <c r="C12" s="269"/>
      <c r="D12" s="280">
        <v>0</v>
      </c>
      <c r="E12" s="274"/>
      <c r="F12" s="280">
        <v>0</v>
      </c>
      <c r="G12" s="274"/>
      <c r="H12" s="280">
        <v>0</v>
      </c>
      <c r="I12" s="274"/>
      <c r="J12" s="280">
        <v>0</v>
      </c>
      <c r="K12" s="274"/>
      <c r="L12" s="280">
        <v>0</v>
      </c>
      <c r="M12" s="274"/>
      <c r="N12" s="280">
        <v>0</v>
      </c>
      <c r="O12" s="274"/>
      <c r="P12" s="280">
        <v>0</v>
      </c>
      <c r="Q12" s="270"/>
    </row>
    <row r="13" spans="1:19" ht="12" customHeight="1">
      <c r="A13" s="278" t="s">
        <v>200</v>
      </c>
      <c r="B13" s="279" t="s">
        <v>201</v>
      </c>
      <c r="C13" s="269"/>
      <c r="D13" s="280">
        <v>0</v>
      </c>
      <c r="E13" s="274"/>
      <c r="F13" s="280">
        <v>0</v>
      </c>
      <c r="G13" s="274"/>
      <c r="H13" s="280">
        <v>0</v>
      </c>
      <c r="I13" s="274"/>
      <c r="J13" s="280">
        <v>0</v>
      </c>
      <c r="K13" s="274"/>
      <c r="L13" s="280">
        <v>0</v>
      </c>
      <c r="M13" s="274"/>
      <c r="N13" s="280">
        <v>0</v>
      </c>
      <c r="O13" s="274"/>
      <c r="P13" s="280">
        <v>0</v>
      </c>
      <c r="Q13" s="270"/>
    </row>
    <row r="14" spans="1:19" ht="12" customHeight="1">
      <c r="A14" s="275" t="s">
        <v>202</v>
      </c>
      <c r="B14" s="276" t="s">
        <v>203</v>
      </c>
      <c r="C14" s="269"/>
      <c r="D14" s="277">
        <f>SUM(D15:D17)</f>
        <v>0</v>
      </c>
      <c r="E14" s="274"/>
      <c r="F14" s="277">
        <f>SUM(F15:F17)</f>
        <v>0</v>
      </c>
      <c r="G14" s="274"/>
      <c r="H14" s="277">
        <f>SUM(H15:H17)</f>
        <v>0</v>
      </c>
      <c r="I14" s="274"/>
      <c r="J14" s="277">
        <v>0</v>
      </c>
      <c r="K14" s="274"/>
      <c r="L14" s="277">
        <v>0</v>
      </c>
      <c r="M14" s="274"/>
      <c r="N14" s="277">
        <v>0</v>
      </c>
      <c r="O14" s="274"/>
      <c r="P14" s="277">
        <v>0</v>
      </c>
      <c r="Q14" s="270"/>
    </row>
    <row r="15" spans="1:19" ht="12" customHeight="1">
      <c r="A15" s="278" t="s">
        <v>204</v>
      </c>
      <c r="B15" s="279" t="s">
        <v>205</v>
      </c>
      <c r="C15" s="269"/>
      <c r="D15" s="280">
        <v>0</v>
      </c>
      <c r="E15" s="274"/>
      <c r="F15" s="280">
        <v>0</v>
      </c>
      <c r="G15" s="274"/>
      <c r="H15" s="280">
        <v>0</v>
      </c>
      <c r="I15" s="274"/>
      <c r="J15" s="280">
        <v>0</v>
      </c>
      <c r="K15" s="274"/>
      <c r="L15" s="280">
        <v>0</v>
      </c>
      <c r="M15" s="274"/>
      <c r="N15" s="280">
        <v>0</v>
      </c>
      <c r="O15" s="274"/>
      <c r="P15" s="280">
        <v>0</v>
      </c>
      <c r="Q15" s="270"/>
    </row>
    <row r="16" spans="1:19" ht="12" customHeight="1">
      <c r="A16" s="278" t="s">
        <v>206</v>
      </c>
      <c r="B16" s="279" t="s">
        <v>201</v>
      </c>
      <c r="C16" s="269"/>
      <c r="D16" s="280">
        <v>0</v>
      </c>
      <c r="E16" s="274"/>
      <c r="F16" s="280">
        <v>0</v>
      </c>
      <c r="G16" s="274"/>
      <c r="H16" s="280">
        <v>0</v>
      </c>
      <c r="I16" s="274"/>
      <c r="J16" s="280">
        <v>0</v>
      </c>
      <c r="K16" s="274"/>
      <c r="L16" s="280">
        <v>0</v>
      </c>
      <c r="M16" s="274"/>
      <c r="N16" s="280">
        <v>0</v>
      </c>
      <c r="O16" s="274"/>
      <c r="P16" s="280">
        <v>0</v>
      </c>
      <c r="Q16" s="270"/>
    </row>
    <row r="17" spans="1:17" ht="12" customHeight="1">
      <c r="A17" s="278" t="s">
        <v>207</v>
      </c>
      <c r="B17" s="279" t="s">
        <v>208</v>
      </c>
      <c r="C17" s="269"/>
      <c r="D17" s="280">
        <v>0</v>
      </c>
      <c r="E17" s="274"/>
      <c r="F17" s="280">
        <v>0</v>
      </c>
      <c r="G17" s="274"/>
      <c r="H17" s="280">
        <v>0</v>
      </c>
      <c r="I17" s="274"/>
      <c r="J17" s="280">
        <v>0</v>
      </c>
      <c r="K17" s="274"/>
      <c r="L17" s="280">
        <v>0</v>
      </c>
      <c r="M17" s="274"/>
      <c r="N17" s="280">
        <v>0</v>
      </c>
      <c r="O17" s="274"/>
      <c r="P17" s="280">
        <v>0</v>
      </c>
      <c r="Q17" s="270"/>
    </row>
    <row r="18" spans="1:17" ht="12" customHeight="1">
      <c r="A18" s="275" t="s">
        <v>209</v>
      </c>
      <c r="B18" s="276" t="s">
        <v>210</v>
      </c>
      <c r="C18" s="269"/>
      <c r="D18" s="277">
        <v>0</v>
      </c>
      <c r="E18" s="274"/>
      <c r="F18" s="277">
        <v>0</v>
      </c>
      <c r="G18" s="274"/>
      <c r="H18" s="277">
        <v>0</v>
      </c>
      <c r="I18" s="274"/>
      <c r="J18" s="277">
        <v>0</v>
      </c>
      <c r="K18" s="274"/>
      <c r="L18" s="277">
        <v>0</v>
      </c>
      <c r="M18" s="274"/>
      <c r="N18" s="277">
        <v>0</v>
      </c>
      <c r="O18" s="274"/>
      <c r="P18" s="277">
        <v>0</v>
      </c>
      <c r="Q18" s="270"/>
    </row>
    <row r="19" spans="1:17" ht="12" customHeight="1">
      <c r="A19" s="275" t="s">
        <v>211</v>
      </c>
      <c r="B19" s="276" t="s">
        <v>212</v>
      </c>
      <c r="C19" s="269"/>
      <c r="D19" s="277">
        <v>0</v>
      </c>
      <c r="E19" s="274"/>
      <c r="F19" s="277">
        <v>0</v>
      </c>
      <c r="G19" s="274"/>
      <c r="H19" s="277">
        <v>0</v>
      </c>
      <c r="I19" s="274"/>
      <c r="J19" s="277">
        <v>0</v>
      </c>
      <c r="K19" s="274"/>
      <c r="L19" s="277">
        <v>0</v>
      </c>
      <c r="M19" s="274"/>
      <c r="N19" s="277">
        <v>0</v>
      </c>
      <c r="O19" s="274"/>
      <c r="P19" s="277">
        <v>0</v>
      </c>
      <c r="Q19" s="270"/>
    </row>
    <row r="20" spans="1:17" ht="12" customHeight="1" thickBot="1">
      <c r="A20" s="275" t="s">
        <v>213</v>
      </c>
      <c r="B20" s="276" t="s">
        <v>214</v>
      </c>
      <c r="C20" s="269"/>
      <c r="D20" s="277">
        <v>0</v>
      </c>
      <c r="E20" s="274"/>
      <c r="F20" s="277">
        <v>0</v>
      </c>
      <c r="G20" s="274"/>
      <c r="H20" s="277">
        <v>0</v>
      </c>
      <c r="I20" s="274"/>
      <c r="J20" s="277">
        <v>0</v>
      </c>
      <c r="K20" s="274"/>
      <c r="L20" s="277">
        <v>0</v>
      </c>
      <c r="M20" s="274"/>
      <c r="N20" s="277">
        <v>0</v>
      </c>
      <c r="O20" s="274"/>
      <c r="P20" s="277">
        <v>0</v>
      </c>
      <c r="Q20" s="270"/>
    </row>
    <row r="21" spans="1:17" ht="12" customHeight="1" thickBot="1">
      <c r="A21" s="271" t="s">
        <v>215</v>
      </c>
      <c r="B21" s="272" t="s">
        <v>216</v>
      </c>
      <c r="C21" s="282"/>
      <c r="D21" s="273">
        <f>SUM(D6:D9)</f>
        <v>0</v>
      </c>
      <c r="E21" s="283"/>
      <c r="F21" s="273">
        <f>SUM(F6:F9)</f>
        <v>0</v>
      </c>
      <c r="G21" s="283"/>
      <c r="H21" s="273">
        <f>SUM(H6:H9)</f>
        <v>0</v>
      </c>
      <c r="I21" s="283"/>
      <c r="J21" s="273">
        <v>0</v>
      </c>
      <c r="K21" s="283"/>
      <c r="L21" s="273">
        <v>0</v>
      </c>
      <c r="M21" s="283"/>
      <c r="N21" s="273">
        <v>0</v>
      </c>
      <c r="O21" s="283"/>
      <c r="P21" s="273">
        <v>0</v>
      </c>
      <c r="Q21" s="270"/>
    </row>
    <row r="22" spans="1:17" ht="12" customHeight="1" thickBot="1">
      <c r="A22" s="271" t="s">
        <v>217</v>
      </c>
      <c r="B22" s="272" t="s">
        <v>218</v>
      </c>
      <c r="C22" s="269"/>
      <c r="D22" s="273">
        <v>0</v>
      </c>
      <c r="E22" s="274"/>
      <c r="F22" s="273">
        <v>0</v>
      </c>
      <c r="G22" s="274"/>
      <c r="H22" s="273">
        <v>0</v>
      </c>
      <c r="I22" s="274"/>
      <c r="J22" s="273">
        <v>0</v>
      </c>
      <c r="K22" s="274"/>
      <c r="L22" s="273">
        <v>0</v>
      </c>
      <c r="M22" s="274"/>
      <c r="N22" s="273">
        <v>0</v>
      </c>
      <c r="O22" s="274"/>
      <c r="P22" s="273">
        <v>0</v>
      </c>
      <c r="Q22" s="270"/>
    </row>
    <row r="23" spans="1:17" ht="12" customHeight="1" thickBot="1">
      <c r="A23" s="271" t="s">
        <v>219</v>
      </c>
      <c r="B23" s="272" t="s">
        <v>0</v>
      </c>
      <c r="C23" s="269"/>
      <c r="D23" s="273">
        <v>0</v>
      </c>
      <c r="E23" s="274"/>
      <c r="F23" s="273">
        <v>0</v>
      </c>
      <c r="G23" s="274"/>
      <c r="H23" s="273">
        <v>0</v>
      </c>
      <c r="I23" s="274"/>
      <c r="J23" s="273">
        <v>0</v>
      </c>
      <c r="K23" s="274"/>
      <c r="L23" s="273">
        <v>0</v>
      </c>
      <c r="M23" s="274"/>
      <c r="N23" s="273">
        <v>0</v>
      </c>
      <c r="O23" s="274"/>
      <c r="P23" s="273">
        <v>0</v>
      </c>
      <c r="Q23" s="270"/>
    </row>
    <row r="24" spans="1:17" ht="12" customHeight="1" thickBot="1">
      <c r="A24" s="271" t="s">
        <v>220</v>
      </c>
      <c r="B24" s="272" t="s">
        <v>73</v>
      </c>
      <c r="C24" s="269"/>
      <c r="D24" s="273">
        <v>0</v>
      </c>
      <c r="E24" s="274"/>
      <c r="F24" s="273">
        <v>0</v>
      </c>
      <c r="G24" s="274"/>
      <c r="H24" s="273">
        <v>0</v>
      </c>
      <c r="I24" s="274"/>
      <c r="J24" s="273">
        <v>0</v>
      </c>
      <c r="K24" s="274"/>
      <c r="L24" s="273">
        <v>0</v>
      </c>
      <c r="M24" s="274"/>
      <c r="N24" s="273">
        <v>0</v>
      </c>
      <c r="O24" s="274"/>
      <c r="P24" s="273">
        <v>0</v>
      </c>
      <c r="Q24" s="270"/>
    </row>
    <row r="25" spans="1:17" ht="12" customHeight="1" thickBot="1">
      <c r="A25" s="271" t="s">
        <v>221</v>
      </c>
      <c r="B25" s="272" t="s">
        <v>222</v>
      </c>
      <c r="C25" s="269"/>
      <c r="D25" s="273">
        <v>0</v>
      </c>
      <c r="E25" s="274"/>
      <c r="F25" s="273">
        <v>0</v>
      </c>
      <c r="G25" s="274"/>
      <c r="H25" s="273">
        <v>0</v>
      </c>
      <c r="I25" s="274"/>
      <c r="J25" s="273">
        <v>0</v>
      </c>
      <c r="K25" s="274"/>
      <c r="L25" s="273">
        <v>0</v>
      </c>
      <c r="M25" s="274"/>
      <c r="N25" s="273">
        <v>0</v>
      </c>
      <c r="O25" s="274"/>
      <c r="P25" s="273">
        <v>0</v>
      </c>
      <c r="Q25" s="270"/>
    </row>
    <row r="26" spans="1:17" ht="12" customHeight="1" thickBot="1">
      <c r="A26" s="271" t="s">
        <v>223</v>
      </c>
      <c r="B26" s="272" t="s">
        <v>224</v>
      </c>
      <c r="C26" s="282"/>
      <c r="D26" s="273">
        <f>SUM(D22:D25)</f>
        <v>0</v>
      </c>
      <c r="E26" s="283"/>
      <c r="F26" s="273">
        <f>SUM(F22:F25)</f>
        <v>0</v>
      </c>
      <c r="G26" s="283"/>
      <c r="H26" s="273">
        <f>SUM(H22:H25)</f>
        <v>0</v>
      </c>
      <c r="I26" s="283"/>
      <c r="J26" s="273">
        <f>SUM(J22:J25)</f>
        <v>0</v>
      </c>
      <c r="K26" s="283"/>
      <c r="L26" s="273">
        <f>SUM(L22:L25)</f>
        <v>0</v>
      </c>
      <c r="M26" s="283"/>
      <c r="N26" s="273">
        <f>SUM(N22:N25)</f>
        <v>0</v>
      </c>
      <c r="O26" s="283"/>
      <c r="P26" s="273">
        <f>SUM(P22:P25)</f>
        <v>0</v>
      </c>
      <c r="Q26" s="270"/>
    </row>
    <row r="27" spans="1:17" ht="12" customHeight="1" thickBot="1">
      <c r="A27" s="271" t="s">
        <v>225</v>
      </c>
      <c r="B27" s="272" t="s">
        <v>226</v>
      </c>
      <c r="C27" s="269"/>
      <c r="D27" s="273">
        <v>0</v>
      </c>
      <c r="E27" s="274"/>
      <c r="F27" s="273">
        <v>0</v>
      </c>
      <c r="G27" s="274"/>
      <c r="H27" s="273">
        <v>0</v>
      </c>
      <c r="I27" s="274"/>
      <c r="J27" s="273">
        <v>0</v>
      </c>
      <c r="K27" s="274"/>
      <c r="L27" s="273">
        <v>0</v>
      </c>
      <c r="M27" s="274"/>
      <c r="N27" s="273">
        <v>0</v>
      </c>
      <c r="O27" s="274"/>
      <c r="P27" s="273">
        <v>0</v>
      </c>
      <c r="Q27" s="270"/>
    </row>
    <row r="28" spans="1:17" ht="12" customHeight="1" thickBot="1">
      <c r="A28" s="271" t="s">
        <v>227</v>
      </c>
      <c r="B28" s="272" t="s">
        <v>228</v>
      </c>
      <c r="C28" s="269"/>
      <c r="D28" s="273">
        <f>SUM(D21,D27)-D26</f>
        <v>0</v>
      </c>
      <c r="E28" s="274"/>
      <c r="F28" s="273">
        <f>SUM(F21,F27)-F26</f>
        <v>0</v>
      </c>
      <c r="G28" s="274"/>
      <c r="H28" s="273">
        <f>SUM(H21,H27)-H26</f>
        <v>0</v>
      </c>
      <c r="I28" s="274"/>
      <c r="J28" s="273">
        <f>SUM(J21,J27)-J26</f>
        <v>0</v>
      </c>
      <c r="K28" s="274"/>
      <c r="L28" s="273">
        <f>SUM(L21,L27)-L26</f>
        <v>0</v>
      </c>
      <c r="M28" s="274"/>
      <c r="N28" s="273">
        <f>SUM(N21,N27)-N26</f>
        <v>0</v>
      </c>
      <c r="O28" s="274"/>
      <c r="P28" s="273">
        <f>SUM(P21,P27)-P26</f>
        <v>0</v>
      </c>
      <c r="Q28" s="270"/>
    </row>
    <row r="29" spans="1:17" ht="21" customHeight="1" thickBot="1">
      <c r="A29" s="284"/>
      <c r="B29" s="284" t="s">
        <v>229</v>
      </c>
      <c r="C29" s="269"/>
      <c r="D29" s="285"/>
      <c r="E29" s="283"/>
      <c r="F29" s="285"/>
      <c r="G29" s="283"/>
      <c r="H29" s="285"/>
      <c r="I29" s="283"/>
      <c r="J29" s="285"/>
      <c r="K29" s="283"/>
      <c r="L29" s="285"/>
      <c r="M29" s="283"/>
      <c r="N29" s="285"/>
      <c r="O29" s="283"/>
      <c r="P29" s="285"/>
      <c r="Q29" s="270"/>
    </row>
    <row r="30" spans="1:17" ht="12" customHeight="1" thickBot="1">
      <c r="A30" s="271" t="s">
        <v>230</v>
      </c>
      <c r="B30" s="272" t="s">
        <v>231</v>
      </c>
      <c r="C30" s="269"/>
      <c r="D30" s="273">
        <f>SUM(D31:D32,D36)</f>
        <v>0</v>
      </c>
      <c r="E30" s="274"/>
      <c r="F30" s="273">
        <f>SUM(F31:F32,F36)</f>
        <v>0</v>
      </c>
      <c r="G30" s="274"/>
      <c r="H30" s="273">
        <f>SUM(H31:H32,H36)</f>
        <v>0</v>
      </c>
      <c r="I30" s="274"/>
      <c r="J30" s="273">
        <f>SUM(J31:J32,J36)</f>
        <v>0</v>
      </c>
      <c r="K30" s="286"/>
      <c r="L30" s="273">
        <f>SUM(L31:L32,L36)</f>
        <v>0</v>
      </c>
      <c r="M30" s="286"/>
      <c r="N30" s="273">
        <f>SUM(N31:N32,N36)</f>
        <v>0</v>
      </c>
      <c r="O30" s="286"/>
      <c r="P30" s="273">
        <f>SUM(P31:P32,P36)</f>
        <v>0</v>
      </c>
      <c r="Q30" s="270"/>
    </row>
    <row r="31" spans="1:17" ht="12" customHeight="1" thickBot="1">
      <c r="A31" s="271" t="s">
        <v>232</v>
      </c>
      <c r="B31" s="272" t="s">
        <v>92</v>
      </c>
      <c r="C31" s="269"/>
      <c r="D31" s="273">
        <v>0</v>
      </c>
      <c r="E31" s="274"/>
      <c r="F31" s="273">
        <v>0</v>
      </c>
      <c r="G31" s="274"/>
      <c r="H31" s="273">
        <v>0</v>
      </c>
      <c r="I31" s="274"/>
      <c r="J31" s="273">
        <v>0</v>
      </c>
      <c r="K31" s="286"/>
      <c r="L31" s="273">
        <v>0</v>
      </c>
      <c r="M31" s="286"/>
      <c r="N31" s="273">
        <v>0</v>
      </c>
      <c r="O31" s="286"/>
      <c r="P31" s="273">
        <v>0</v>
      </c>
      <c r="Q31" s="270"/>
    </row>
    <row r="32" spans="1:17" ht="12" customHeight="1" thickBot="1">
      <c r="A32" s="271" t="s">
        <v>233</v>
      </c>
      <c r="B32" s="272" t="s">
        <v>234</v>
      </c>
      <c r="C32" s="269"/>
      <c r="D32" s="273">
        <v>0</v>
      </c>
      <c r="E32" s="274"/>
      <c r="F32" s="273">
        <v>0</v>
      </c>
      <c r="G32" s="274"/>
      <c r="H32" s="273">
        <v>0</v>
      </c>
      <c r="I32" s="274"/>
      <c r="J32" s="273">
        <v>0</v>
      </c>
      <c r="K32" s="286"/>
      <c r="L32" s="273">
        <v>0</v>
      </c>
      <c r="M32" s="286"/>
      <c r="N32" s="273">
        <v>0</v>
      </c>
      <c r="O32" s="286"/>
      <c r="P32" s="273">
        <v>0</v>
      </c>
      <c r="Q32" s="270"/>
    </row>
    <row r="33" spans="1:17" ht="12" customHeight="1">
      <c r="A33" s="275" t="s">
        <v>235</v>
      </c>
      <c r="B33" s="276" t="s">
        <v>93</v>
      </c>
      <c r="C33" s="269"/>
      <c r="D33" s="277">
        <v>0</v>
      </c>
      <c r="E33" s="274"/>
      <c r="F33" s="277">
        <v>0</v>
      </c>
      <c r="G33" s="274"/>
      <c r="H33" s="277">
        <v>0</v>
      </c>
      <c r="I33" s="274"/>
      <c r="J33" s="277">
        <v>0</v>
      </c>
      <c r="K33" s="286"/>
      <c r="L33" s="277">
        <v>0</v>
      </c>
      <c r="M33" s="286"/>
      <c r="N33" s="277">
        <v>0</v>
      </c>
      <c r="O33" s="286"/>
      <c r="P33" s="277">
        <v>0</v>
      </c>
      <c r="Q33" s="270"/>
    </row>
    <row r="34" spans="1:17" ht="12" customHeight="1">
      <c r="A34" s="275" t="s">
        <v>236</v>
      </c>
      <c r="B34" s="276" t="s">
        <v>237</v>
      </c>
      <c r="C34" s="269"/>
      <c r="D34" s="277">
        <v>0</v>
      </c>
      <c r="E34" s="274"/>
      <c r="F34" s="277">
        <v>0</v>
      </c>
      <c r="G34" s="274"/>
      <c r="H34" s="277">
        <v>0</v>
      </c>
      <c r="I34" s="274"/>
      <c r="J34" s="277">
        <v>0</v>
      </c>
      <c r="K34" s="286"/>
      <c r="L34" s="277">
        <v>0</v>
      </c>
      <c r="M34" s="286"/>
      <c r="N34" s="277">
        <v>0</v>
      </c>
      <c r="O34" s="286"/>
      <c r="P34" s="277">
        <v>0</v>
      </c>
      <c r="Q34" s="270"/>
    </row>
    <row r="35" spans="1:17" ht="12" customHeight="1" thickBot="1">
      <c r="A35" s="275" t="s">
        <v>238</v>
      </c>
      <c r="B35" s="276" t="s">
        <v>239</v>
      </c>
      <c r="C35" s="269"/>
      <c r="D35" s="277">
        <v>0</v>
      </c>
      <c r="E35" s="274"/>
      <c r="F35" s="277">
        <v>0</v>
      </c>
      <c r="G35" s="274"/>
      <c r="H35" s="277">
        <v>0</v>
      </c>
      <c r="I35" s="274"/>
      <c r="J35" s="277">
        <v>0</v>
      </c>
      <c r="K35" s="286"/>
      <c r="L35" s="277">
        <v>0</v>
      </c>
      <c r="M35" s="286"/>
      <c r="N35" s="277">
        <v>0</v>
      </c>
      <c r="O35" s="286"/>
      <c r="P35" s="277">
        <v>0</v>
      </c>
      <c r="Q35" s="270"/>
    </row>
    <row r="36" spans="1:17" ht="12" customHeight="1" thickBot="1">
      <c r="A36" s="271" t="s">
        <v>240</v>
      </c>
      <c r="B36" s="272" t="s">
        <v>241</v>
      </c>
      <c r="C36" s="269"/>
      <c r="D36" s="273">
        <v>0</v>
      </c>
      <c r="E36" s="274"/>
      <c r="F36" s="273">
        <v>0</v>
      </c>
      <c r="G36" s="274"/>
      <c r="H36" s="273">
        <v>0</v>
      </c>
      <c r="I36" s="274"/>
      <c r="J36" s="273">
        <v>0</v>
      </c>
      <c r="K36" s="286"/>
      <c r="L36" s="273">
        <v>0</v>
      </c>
      <c r="M36" s="286"/>
      <c r="N36" s="273">
        <v>0</v>
      </c>
      <c r="O36" s="286"/>
      <c r="P36" s="273">
        <v>0</v>
      </c>
      <c r="Q36" s="270"/>
    </row>
    <row r="37" spans="1:17" ht="12" customHeight="1" thickBot="1">
      <c r="A37" s="271" t="s">
        <v>242</v>
      </c>
      <c r="B37" s="272" t="s">
        <v>243</v>
      </c>
      <c r="C37" s="269"/>
      <c r="D37" s="273">
        <f>SUM(D38:D42)</f>
        <v>0</v>
      </c>
      <c r="E37" s="274"/>
      <c r="F37" s="273">
        <f>SUM(F38:F42)</f>
        <v>0</v>
      </c>
      <c r="G37" s="274"/>
      <c r="H37" s="273">
        <f>SUM(H38:H42)</f>
        <v>0</v>
      </c>
      <c r="I37" s="274"/>
      <c r="J37" s="273">
        <f>SUM(J38:J42)</f>
        <v>0</v>
      </c>
      <c r="K37" s="286"/>
      <c r="L37" s="273">
        <f>SUM(L38:L42)</f>
        <v>0</v>
      </c>
      <c r="M37" s="286"/>
      <c r="N37" s="273">
        <f>SUM(N38:N42)</f>
        <v>0</v>
      </c>
      <c r="O37" s="286"/>
      <c r="P37" s="273">
        <f>SUM(P38:P42)</f>
        <v>0</v>
      </c>
      <c r="Q37" s="270"/>
    </row>
    <row r="38" spans="1:17" ht="12" customHeight="1" thickBot="1">
      <c r="A38" s="271" t="s">
        <v>244</v>
      </c>
      <c r="B38" s="272" t="s">
        <v>81</v>
      </c>
      <c r="C38" s="269"/>
      <c r="D38" s="273">
        <v>0</v>
      </c>
      <c r="E38" s="274"/>
      <c r="F38" s="273">
        <v>0</v>
      </c>
      <c r="G38" s="274"/>
      <c r="H38" s="273">
        <v>0</v>
      </c>
      <c r="I38" s="274"/>
      <c r="J38" s="273">
        <v>0</v>
      </c>
      <c r="K38" s="286"/>
      <c r="L38" s="273">
        <v>0</v>
      </c>
      <c r="M38" s="286"/>
      <c r="N38" s="273">
        <v>0</v>
      </c>
      <c r="O38" s="274"/>
      <c r="P38" s="273">
        <v>0</v>
      </c>
      <c r="Q38" s="270"/>
    </row>
    <row r="39" spans="1:17" ht="12" customHeight="1" thickBot="1">
      <c r="A39" s="271" t="s">
        <v>245</v>
      </c>
      <c r="B39" s="272" t="s">
        <v>102</v>
      </c>
      <c r="C39" s="269"/>
      <c r="D39" s="273">
        <v>0</v>
      </c>
      <c r="E39" s="274"/>
      <c r="F39" s="273">
        <v>0</v>
      </c>
      <c r="G39" s="274"/>
      <c r="H39" s="273">
        <v>0</v>
      </c>
      <c r="I39" s="274"/>
      <c r="J39" s="273">
        <v>0</v>
      </c>
      <c r="K39" s="286"/>
      <c r="L39" s="273">
        <v>0</v>
      </c>
      <c r="M39" s="274"/>
      <c r="N39" s="273">
        <v>0</v>
      </c>
      <c r="O39" s="274"/>
      <c r="P39" s="273">
        <v>0</v>
      </c>
      <c r="Q39" s="270"/>
    </row>
    <row r="40" spans="1:17" ht="12" customHeight="1" thickBot="1">
      <c r="A40" s="271" t="s">
        <v>246</v>
      </c>
      <c r="B40" s="272" t="s">
        <v>104</v>
      </c>
      <c r="C40" s="269"/>
      <c r="D40" s="273">
        <v>0</v>
      </c>
      <c r="E40" s="274"/>
      <c r="F40" s="273">
        <v>0</v>
      </c>
      <c r="G40" s="274"/>
      <c r="H40" s="273">
        <v>0</v>
      </c>
      <c r="I40" s="274"/>
      <c r="J40" s="273">
        <v>0</v>
      </c>
      <c r="K40" s="274"/>
      <c r="L40" s="273">
        <v>0</v>
      </c>
      <c r="M40" s="274"/>
      <c r="N40" s="273">
        <v>0</v>
      </c>
      <c r="O40" s="274"/>
      <c r="P40" s="273">
        <v>0</v>
      </c>
      <c r="Q40" s="270"/>
    </row>
    <row r="41" spans="1:17" ht="12" customHeight="1" thickBot="1">
      <c r="A41" s="271" t="s">
        <v>247</v>
      </c>
      <c r="B41" s="272" t="s">
        <v>107</v>
      </c>
      <c r="C41" s="269"/>
      <c r="D41" s="273">
        <v>0</v>
      </c>
      <c r="E41" s="274"/>
      <c r="F41" s="273">
        <v>0</v>
      </c>
      <c r="G41" s="274"/>
      <c r="H41" s="273">
        <v>0</v>
      </c>
      <c r="I41" s="274"/>
      <c r="J41" s="273">
        <v>0</v>
      </c>
      <c r="K41" s="274"/>
      <c r="L41" s="273">
        <v>0</v>
      </c>
      <c r="M41" s="274"/>
      <c r="N41" s="273">
        <v>0</v>
      </c>
      <c r="O41" s="274"/>
      <c r="P41" s="273">
        <v>0</v>
      </c>
      <c r="Q41" s="270"/>
    </row>
    <row r="42" spans="1:17" ht="12" customHeight="1" thickBot="1">
      <c r="A42" s="271" t="s">
        <v>248</v>
      </c>
      <c r="B42" s="272" t="s">
        <v>241</v>
      </c>
      <c r="C42" s="269"/>
      <c r="D42" s="273">
        <v>0</v>
      </c>
      <c r="E42" s="274"/>
      <c r="F42" s="273">
        <v>0</v>
      </c>
      <c r="G42" s="274"/>
      <c r="H42" s="273">
        <v>0</v>
      </c>
      <c r="I42" s="274"/>
      <c r="J42" s="273">
        <v>0</v>
      </c>
      <c r="K42" s="274"/>
      <c r="L42" s="273">
        <v>0</v>
      </c>
      <c r="M42" s="274"/>
      <c r="N42" s="273">
        <v>0</v>
      </c>
      <c r="O42" s="274"/>
      <c r="P42" s="273">
        <v>0</v>
      </c>
      <c r="Q42" s="270"/>
    </row>
    <row r="43" spans="1:17" ht="21" customHeight="1" thickBot="1">
      <c r="A43" s="284"/>
      <c r="B43" s="284" t="s">
        <v>249</v>
      </c>
      <c r="C43" s="269"/>
      <c r="D43" s="285"/>
      <c r="E43" s="283"/>
      <c r="F43" s="285"/>
      <c r="G43" s="283"/>
      <c r="H43" s="285"/>
      <c r="I43" s="283"/>
      <c r="J43" s="285"/>
      <c r="K43" s="283"/>
      <c r="L43" s="285"/>
      <c r="M43" s="283"/>
      <c r="N43" s="285"/>
      <c r="O43" s="283"/>
      <c r="P43" s="285"/>
      <c r="Q43" s="270"/>
    </row>
    <row r="44" spans="1:17" ht="12" customHeight="1" thickBot="1">
      <c r="A44" s="271" t="s">
        <v>250</v>
      </c>
      <c r="B44" s="272" t="s">
        <v>251</v>
      </c>
      <c r="C44" s="269"/>
      <c r="D44" s="273" t="e">
        <f>#REF!</f>
        <v>#REF!</v>
      </c>
      <c r="E44" s="274"/>
      <c r="F44" s="273" t="e">
        <f>#REF!</f>
        <v>#REF!</v>
      </c>
      <c r="G44" s="274"/>
      <c r="H44" s="273" t="e">
        <f>#REF!</f>
        <v>#REF!</v>
      </c>
      <c r="I44" s="274"/>
      <c r="J44" s="273">
        <v>0</v>
      </c>
      <c r="K44" s="274"/>
      <c r="L44" s="273">
        <v>0</v>
      </c>
      <c r="M44" s="274"/>
      <c r="N44" s="273">
        <v>0</v>
      </c>
      <c r="O44" s="274"/>
      <c r="P44" s="273">
        <v>0</v>
      </c>
      <c r="Q44" s="270"/>
    </row>
    <row r="45" spans="1:17" ht="12" customHeight="1" thickBot="1">
      <c r="A45" s="271" t="s">
        <v>252</v>
      </c>
      <c r="B45" s="272" t="s">
        <v>253</v>
      </c>
      <c r="C45" s="269"/>
      <c r="D45" s="273" t="e">
        <f>#REF!</f>
        <v>#REF!</v>
      </c>
      <c r="E45" s="274"/>
      <c r="F45" s="273" t="e">
        <f>#REF!</f>
        <v>#REF!</v>
      </c>
      <c r="G45" s="274"/>
      <c r="H45" s="273" t="e">
        <f>#REF!</f>
        <v>#REF!</v>
      </c>
      <c r="I45" s="274"/>
      <c r="J45" s="273">
        <v>0</v>
      </c>
      <c r="K45" s="274"/>
      <c r="L45" s="273">
        <v>0</v>
      </c>
      <c r="M45" s="274"/>
      <c r="N45" s="273">
        <v>0</v>
      </c>
      <c r="O45" s="274"/>
      <c r="P45" s="273">
        <v>0</v>
      </c>
      <c r="Q45" s="270"/>
    </row>
    <row r="46" spans="1:17" ht="21" customHeight="1" thickBot="1">
      <c r="A46" s="268"/>
      <c r="B46" s="268" t="s">
        <v>254</v>
      </c>
      <c r="C46" s="269"/>
      <c r="D46" s="285"/>
      <c r="E46" s="283"/>
      <c r="F46" s="285"/>
      <c r="G46" s="283"/>
      <c r="H46" s="285"/>
      <c r="I46" s="283"/>
      <c r="J46" s="285"/>
      <c r="K46" s="283"/>
      <c r="L46" s="285"/>
      <c r="M46" s="283"/>
      <c r="N46" s="285"/>
      <c r="O46" s="283"/>
      <c r="P46" s="285"/>
      <c r="Q46" s="270"/>
    </row>
    <row r="47" spans="1:17" ht="12" customHeight="1" thickBot="1">
      <c r="A47" s="271"/>
      <c r="B47" s="272" t="s">
        <v>255</v>
      </c>
      <c r="C47" s="269"/>
      <c r="D47" s="273" t="e">
        <f>#REF!</f>
        <v>#REF!</v>
      </c>
      <c r="E47" s="274"/>
      <c r="F47" s="273" t="e">
        <f>#REF!</f>
        <v>#REF!</v>
      </c>
      <c r="G47" s="274"/>
      <c r="H47" s="273" t="e">
        <f>#REF!</f>
        <v>#REF!</v>
      </c>
      <c r="I47" s="274"/>
      <c r="J47" s="273">
        <v>0</v>
      </c>
      <c r="K47" s="274"/>
      <c r="L47" s="273">
        <v>0</v>
      </c>
      <c r="M47" s="274"/>
      <c r="N47" s="273">
        <v>0</v>
      </c>
      <c r="O47" s="274"/>
      <c r="P47" s="273">
        <v>0</v>
      </c>
      <c r="Q47" s="270"/>
    </row>
    <row r="48" spans="1:17" ht="21" customHeight="1" thickBot="1">
      <c r="A48" s="268"/>
      <c r="B48" s="268" t="s">
        <v>256</v>
      </c>
      <c r="C48" s="269"/>
      <c r="D48" s="285"/>
      <c r="E48" s="283"/>
      <c r="F48" s="285"/>
      <c r="G48" s="283"/>
      <c r="H48" s="285"/>
      <c r="I48" s="283"/>
      <c r="J48" s="285"/>
      <c r="K48" s="283"/>
      <c r="L48" s="285"/>
      <c r="M48" s="283"/>
      <c r="N48" s="285"/>
      <c r="O48" s="283"/>
      <c r="P48" s="285"/>
      <c r="Q48" s="270"/>
    </row>
    <row r="49" spans="1:17" ht="12" customHeight="1" thickBot="1">
      <c r="A49" s="271"/>
      <c r="B49" s="272" t="e">
        <f>#REF!</f>
        <v>#REF!</v>
      </c>
      <c r="C49" s="269"/>
      <c r="D49" s="273" t="e">
        <f>#REF!</f>
        <v>#REF!</v>
      </c>
      <c r="E49" s="274"/>
      <c r="F49" s="273" t="e">
        <f>#REF!</f>
        <v>#REF!</v>
      </c>
      <c r="G49" s="274"/>
      <c r="H49" s="273" t="e">
        <f>#REF!</f>
        <v>#REF!</v>
      </c>
      <c r="I49" s="274"/>
      <c r="J49" s="273">
        <v>0</v>
      </c>
      <c r="K49" s="274"/>
      <c r="L49" s="273">
        <v>0</v>
      </c>
      <c r="M49" s="274"/>
      <c r="N49" s="273">
        <v>0</v>
      </c>
      <c r="O49" s="274"/>
      <c r="P49" s="273">
        <v>0</v>
      </c>
      <c r="Q49" s="270"/>
    </row>
    <row r="50" spans="1:17" ht="12" customHeight="1" thickBot="1">
      <c r="A50" s="271"/>
      <c r="B50" s="272" t="e">
        <f>#REF!</f>
        <v>#REF!</v>
      </c>
      <c r="C50" s="269"/>
      <c r="D50" s="273" t="e">
        <f>#REF!</f>
        <v>#REF!</v>
      </c>
      <c r="E50" s="274"/>
      <c r="F50" s="273" t="e">
        <f>#REF!</f>
        <v>#REF!</v>
      </c>
      <c r="G50" s="274"/>
      <c r="H50" s="273" t="e">
        <f>#REF!</f>
        <v>#REF!</v>
      </c>
      <c r="I50" s="274"/>
      <c r="J50" s="273">
        <v>0</v>
      </c>
      <c r="K50" s="274"/>
      <c r="L50" s="273">
        <v>0</v>
      </c>
      <c r="M50" s="274"/>
      <c r="N50" s="273">
        <v>0</v>
      </c>
      <c r="O50" s="274"/>
      <c r="P50" s="273">
        <v>0</v>
      </c>
      <c r="Q50" s="270"/>
    </row>
    <row r="51" spans="1:17" ht="12" customHeight="1" thickBot="1">
      <c r="A51" s="271"/>
      <c r="B51" s="272" t="e">
        <f>#REF!</f>
        <v>#REF!</v>
      </c>
      <c r="C51" s="269"/>
      <c r="D51" s="273" t="e">
        <f>#REF!</f>
        <v>#REF!</v>
      </c>
      <c r="E51" s="274"/>
      <c r="F51" s="273" t="e">
        <f>#REF!</f>
        <v>#REF!</v>
      </c>
      <c r="G51" s="274"/>
      <c r="H51" s="273" t="e">
        <f>#REF!</f>
        <v>#REF!</v>
      </c>
      <c r="I51" s="274"/>
      <c r="J51" s="273">
        <v>0</v>
      </c>
      <c r="K51" s="274"/>
      <c r="L51" s="273">
        <v>0</v>
      </c>
      <c r="M51" s="274"/>
      <c r="N51" s="273">
        <v>0</v>
      </c>
      <c r="O51" s="274"/>
      <c r="P51" s="273">
        <v>0</v>
      </c>
      <c r="Q51" s="270"/>
    </row>
    <row r="52" spans="1:17" ht="12" customHeight="1" thickBot="1">
      <c r="A52" s="271"/>
      <c r="B52" s="272" t="e">
        <f>#REF!</f>
        <v>#REF!</v>
      </c>
      <c r="C52" s="269"/>
      <c r="D52" s="273" t="e">
        <f>#REF!</f>
        <v>#REF!</v>
      </c>
      <c r="E52" s="274"/>
      <c r="F52" s="273" t="e">
        <f>#REF!</f>
        <v>#REF!</v>
      </c>
      <c r="G52" s="274"/>
      <c r="H52" s="273" t="e">
        <f>#REF!</f>
        <v>#REF!</v>
      </c>
      <c r="I52" s="274"/>
      <c r="J52" s="273">
        <v>0</v>
      </c>
      <c r="K52" s="274"/>
      <c r="L52" s="273">
        <v>0</v>
      </c>
      <c r="M52" s="274"/>
      <c r="N52" s="273">
        <v>0</v>
      </c>
      <c r="O52" s="274"/>
      <c r="P52" s="273">
        <v>0</v>
      </c>
      <c r="Q52" s="270"/>
    </row>
    <row r="53" spans="1:17" ht="12" customHeight="1" thickBot="1">
      <c r="A53" s="271"/>
      <c r="B53" s="272" t="e">
        <f>#REF!</f>
        <v>#REF!</v>
      </c>
      <c r="C53" s="269"/>
      <c r="D53" s="273" t="e">
        <f>#REF!</f>
        <v>#REF!</v>
      </c>
      <c r="E53" s="274"/>
      <c r="F53" s="273" t="e">
        <f>#REF!</f>
        <v>#REF!</v>
      </c>
      <c r="G53" s="274"/>
      <c r="H53" s="273" t="e">
        <f>#REF!</f>
        <v>#REF!</v>
      </c>
      <c r="I53" s="274"/>
      <c r="J53" s="273">
        <v>0</v>
      </c>
      <c r="K53" s="274"/>
      <c r="L53" s="273">
        <v>0</v>
      </c>
      <c r="M53" s="274"/>
      <c r="N53" s="273">
        <v>0</v>
      </c>
      <c r="O53" s="274"/>
      <c r="P53" s="273">
        <v>0</v>
      </c>
      <c r="Q53" s="270"/>
    </row>
    <row r="54" spans="1:17" ht="12" customHeight="1" thickBot="1">
      <c r="A54" s="271"/>
      <c r="B54" s="272" t="e">
        <f>#REF!</f>
        <v>#REF!</v>
      </c>
      <c r="C54" s="269"/>
      <c r="D54" s="273" t="e">
        <f>#REF!</f>
        <v>#REF!</v>
      </c>
      <c r="E54" s="274"/>
      <c r="F54" s="273" t="e">
        <f>#REF!</f>
        <v>#REF!</v>
      </c>
      <c r="G54" s="274"/>
      <c r="H54" s="273" t="e">
        <f>#REF!</f>
        <v>#REF!</v>
      </c>
      <c r="I54" s="274"/>
      <c r="J54" s="273">
        <v>0</v>
      </c>
      <c r="K54" s="274"/>
      <c r="L54" s="273">
        <v>0</v>
      </c>
      <c r="M54" s="274"/>
      <c r="N54" s="273">
        <v>0</v>
      </c>
      <c r="O54" s="274"/>
      <c r="P54" s="273">
        <v>0</v>
      </c>
      <c r="Q54" s="270"/>
    </row>
    <row r="55" spans="1:17" ht="12" customHeight="1" thickBot="1">
      <c r="A55" s="271"/>
      <c r="B55" s="272" t="e">
        <f>#REF!</f>
        <v>#REF!</v>
      </c>
      <c r="C55" s="269"/>
      <c r="D55" s="273" t="e">
        <f>#REF!</f>
        <v>#REF!</v>
      </c>
      <c r="E55" s="274"/>
      <c r="F55" s="273" t="e">
        <f>#REF!</f>
        <v>#REF!</v>
      </c>
      <c r="G55" s="274"/>
      <c r="H55" s="273" t="e">
        <f>#REF!</f>
        <v>#REF!</v>
      </c>
      <c r="I55" s="274"/>
      <c r="J55" s="273">
        <v>0</v>
      </c>
      <c r="K55" s="274"/>
      <c r="L55" s="273">
        <v>0</v>
      </c>
      <c r="M55" s="274"/>
      <c r="N55" s="273">
        <v>0</v>
      </c>
      <c r="O55" s="274"/>
      <c r="P55" s="273">
        <v>0</v>
      </c>
      <c r="Q55" s="270"/>
    </row>
    <row r="56" spans="1:17" ht="12" customHeight="1" thickBot="1">
      <c r="A56" s="271"/>
      <c r="B56" s="272" t="e">
        <f>#REF!</f>
        <v>#REF!</v>
      </c>
      <c r="C56" s="269"/>
      <c r="D56" s="273" t="e">
        <f>#REF!</f>
        <v>#REF!</v>
      </c>
      <c r="E56" s="274"/>
      <c r="F56" s="273" t="e">
        <f>#REF!</f>
        <v>#REF!</v>
      </c>
      <c r="G56" s="274"/>
      <c r="H56" s="273" t="e">
        <f>#REF!</f>
        <v>#REF!</v>
      </c>
      <c r="I56" s="274"/>
      <c r="J56" s="273">
        <v>0</v>
      </c>
      <c r="K56" s="274"/>
      <c r="L56" s="273">
        <v>0</v>
      </c>
      <c r="M56" s="274"/>
      <c r="N56" s="273">
        <v>0</v>
      </c>
      <c r="O56" s="274"/>
      <c r="P56" s="273">
        <v>0</v>
      </c>
      <c r="Q56" s="270"/>
    </row>
    <row r="57" spans="1:17" ht="12" customHeight="1" thickBot="1">
      <c r="A57" s="271"/>
      <c r="B57" s="272" t="e">
        <f>#REF!</f>
        <v>#REF!</v>
      </c>
      <c r="C57" s="269"/>
      <c r="D57" s="273" t="e">
        <f>#REF!</f>
        <v>#REF!</v>
      </c>
      <c r="E57" s="274"/>
      <c r="F57" s="273" t="e">
        <f>#REF!</f>
        <v>#REF!</v>
      </c>
      <c r="G57" s="274"/>
      <c r="H57" s="273" t="e">
        <f>#REF!</f>
        <v>#REF!</v>
      </c>
      <c r="I57" s="274"/>
      <c r="J57" s="273">
        <v>0</v>
      </c>
      <c r="K57" s="274"/>
      <c r="L57" s="273">
        <v>0</v>
      </c>
      <c r="M57" s="274"/>
      <c r="N57" s="273">
        <v>0</v>
      </c>
      <c r="O57" s="274"/>
      <c r="P57" s="273">
        <v>0</v>
      </c>
      <c r="Q57" s="270"/>
    </row>
    <row r="58" spans="1:17" ht="12" customHeight="1">
      <c r="A58" s="288"/>
      <c r="B58" s="288"/>
      <c r="C58" s="269"/>
      <c r="D58" s="269"/>
      <c r="E58" s="269"/>
      <c r="F58" s="269"/>
      <c r="G58" s="269"/>
      <c r="H58" s="269"/>
      <c r="I58" s="269"/>
      <c r="J58" s="269"/>
      <c r="K58" s="269"/>
      <c r="L58" s="269"/>
      <c r="M58" s="269"/>
      <c r="N58" s="269"/>
      <c r="O58" s="269"/>
      <c r="P58" s="269"/>
      <c r="Q58" s="270"/>
    </row>
    <row r="59" spans="1:17" s="260" customFormat="1" ht="12" customHeight="1">
      <c r="A59" s="289"/>
      <c r="B59" s="290" t="s">
        <v>257</v>
      </c>
      <c r="C59" s="290"/>
      <c r="D59" s="257"/>
      <c r="E59" s="266"/>
      <c r="F59" s="257"/>
      <c r="G59" s="266"/>
      <c r="H59" s="257"/>
      <c r="I59" s="266"/>
      <c r="J59" s="257"/>
      <c r="K59" s="267"/>
      <c r="L59" s="257"/>
      <c r="M59" s="257"/>
      <c r="N59" s="291"/>
      <c r="O59" s="292"/>
      <c r="P59" s="257"/>
      <c r="Q59" s="257"/>
    </row>
    <row r="60" spans="1:17" s="258" customFormat="1" ht="12" customHeight="1">
      <c r="A60" s="293"/>
      <c r="B60" s="415"/>
      <c r="C60" s="415"/>
      <c r="D60" s="415"/>
      <c r="E60" s="415"/>
      <c r="F60" s="415"/>
      <c r="G60" s="415"/>
      <c r="H60" s="415"/>
      <c r="I60" s="415"/>
      <c r="J60" s="415"/>
      <c r="K60" s="415"/>
      <c r="L60" s="287"/>
      <c r="M60" s="294"/>
      <c r="N60" s="292"/>
      <c r="O60" s="257"/>
      <c r="P60" s="257"/>
      <c r="Q60" s="257"/>
    </row>
    <row r="61" spans="1:17" s="258" customFormat="1" ht="12" customHeight="1">
      <c r="A61" s="293"/>
      <c r="B61" s="413"/>
      <c r="C61" s="413"/>
      <c r="D61" s="413"/>
      <c r="E61" s="413"/>
      <c r="F61" s="413"/>
      <c r="G61" s="413"/>
      <c r="H61" s="413"/>
      <c r="I61" s="413"/>
      <c r="J61" s="413"/>
      <c r="K61" s="413"/>
      <c r="L61" s="287"/>
      <c r="M61" s="294"/>
      <c r="N61" s="292"/>
      <c r="O61" s="257"/>
      <c r="P61" s="257"/>
      <c r="Q61" s="257"/>
    </row>
    <row r="62" spans="1:17" s="258" customFormat="1" ht="12" customHeight="1">
      <c r="A62" s="293"/>
      <c r="B62" s="413"/>
      <c r="C62" s="413"/>
      <c r="D62" s="413"/>
      <c r="E62" s="413"/>
      <c r="F62" s="413"/>
      <c r="G62" s="413"/>
      <c r="H62" s="413"/>
      <c r="I62" s="413"/>
      <c r="J62" s="413"/>
      <c r="K62" s="413"/>
      <c r="L62" s="287"/>
      <c r="M62" s="294"/>
      <c r="N62" s="292"/>
      <c r="O62" s="257"/>
      <c r="P62" s="257"/>
      <c r="Q62" s="257"/>
    </row>
    <row r="63" spans="1:17" s="258" customFormat="1" ht="12" customHeight="1">
      <c r="A63" s="293"/>
      <c r="B63" s="413"/>
      <c r="C63" s="413"/>
      <c r="D63" s="413"/>
      <c r="E63" s="413"/>
      <c r="F63" s="413"/>
      <c r="G63" s="413"/>
      <c r="H63" s="413"/>
      <c r="I63" s="413"/>
      <c r="J63" s="413"/>
      <c r="K63" s="413"/>
      <c r="L63" s="287"/>
      <c r="M63" s="294"/>
      <c r="N63" s="292"/>
      <c r="O63" s="257"/>
      <c r="P63" s="257"/>
      <c r="Q63" s="257"/>
    </row>
    <row r="64" spans="1:17" s="258" customFormat="1" ht="12" customHeight="1">
      <c r="A64" s="293"/>
      <c r="B64" s="413"/>
      <c r="C64" s="413"/>
      <c r="D64" s="413"/>
      <c r="E64" s="413"/>
      <c r="F64" s="413"/>
      <c r="G64" s="413"/>
      <c r="H64" s="413"/>
      <c r="I64" s="413"/>
      <c r="J64" s="413"/>
      <c r="K64" s="413"/>
      <c r="L64" s="287"/>
      <c r="M64" s="294"/>
      <c r="N64" s="292"/>
      <c r="O64" s="257"/>
      <c r="P64" s="257"/>
      <c r="Q64" s="257"/>
    </row>
    <row r="65" spans="1:17" s="258" customFormat="1" ht="12" customHeight="1">
      <c r="A65" s="293"/>
      <c r="B65" s="413"/>
      <c r="C65" s="413"/>
      <c r="D65" s="413"/>
      <c r="E65" s="413"/>
      <c r="F65" s="413"/>
      <c r="G65" s="413"/>
      <c r="H65" s="413"/>
      <c r="I65" s="413"/>
      <c r="J65" s="413"/>
      <c r="K65" s="413"/>
      <c r="L65" s="287"/>
      <c r="M65" s="294"/>
      <c r="N65" s="292"/>
      <c r="O65" s="257"/>
      <c r="P65" s="257"/>
      <c r="Q65" s="257"/>
    </row>
    <row r="66" spans="1:17" s="258" customFormat="1" ht="12" customHeight="1">
      <c r="A66" s="293"/>
      <c r="B66" s="413"/>
      <c r="C66" s="413"/>
      <c r="D66" s="413"/>
      <c r="E66" s="413"/>
      <c r="F66" s="413"/>
      <c r="G66" s="413"/>
      <c r="H66" s="413"/>
      <c r="I66" s="413"/>
      <c r="J66" s="413"/>
      <c r="K66" s="413"/>
      <c r="L66" s="287"/>
      <c r="M66" s="294"/>
      <c r="N66" s="292"/>
      <c r="O66" s="257"/>
      <c r="P66" s="257"/>
      <c r="Q66" s="257"/>
    </row>
    <row r="67" spans="1:17" s="258" customFormat="1" ht="12" customHeight="1">
      <c r="A67" s="293"/>
      <c r="B67" s="413"/>
      <c r="C67" s="413"/>
      <c r="D67" s="413"/>
      <c r="E67" s="413"/>
      <c r="F67" s="413"/>
      <c r="G67" s="413"/>
      <c r="H67" s="413"/>
      <c r="I67" s="413"/>
      <c r="J67" s="413"/>
      <c r="K67" s="413"/>
      <c r="L67" s="287"/>
      <c r="M67" s="294"/>
      <c r="N67" s="292"/>
      <c r="O67" s="257"/>
      <c r="P67" s="257"/>
      <c r="Q67" s="257"/>
    </row>
    <row r="68" spans="1:17" s="258" customFormat="1" ht="21.75" customHeight="1">
      <c r="A68" s="293"/>
      <c r="B68" s="290"/>
      <c r="C68" s="290"/>
      <c r="D68" s="257"/>
      <c r="E68" s="295"/>
      <c r="F68" s="287"/>
      <c r="G68" s="295"/>
      <c r="H68" s="287"/>
      <c r="I68" s="295"/>
      <c r="J68" s="287"/>
      <c r="K68" s="295"/>
      <c r="L68" s="287"/>
      <c r="M68" s="294"/>
      <c r="N68" s="292"/>
      <c r="O68" s="257"/>
      <c r="P68" s="257"/>
      <c r="Q68" s="257"/>
    </row>
  </sheetData>
  <mergeCells count="9">
    <mergeCell ref="B65:K65"/>
    <mergeCell ref="B66:K66"/>
    <mergeCell ref="B67:K67"/>
    <mergeCell ref="A1:L1"/>
    <mergeCell ref="B60:K60"/>
    <mergeCell ref="B61:K61"/>
    <mergeCell ref="B62:K62"/>
    <mergeCell ref="B63:K63"/>
    <mergeCell ref="B64:K64"/>
  </mergeCells>
  <conditionalFormatting sqref="E68 G68">
    <cfRule type="cellIs" dxfId="1" priority="1" stopIfTrue="1" operator="equal">
      <formula>0.0000000001</formula>
    </cfRule>
  </conditionalFormatting>
  <conditionalFormatting sqref="N60:N68 O59">
    <cfRule type="cellIs" dxfId="0" priority="2" stopIfTrue="1" operator="equal">
      <formula>"&lt; 100"</formula>
    </cfRule>
  </conditionalFormatting>
  <pageMargins left="0.59055118110236227" right="0.19685039370078741" top="0.59055118110236227" bottom="0.59055118110236227" header="0.51181102362204722" footer="0.51181102362204722"/>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Deckblatt</vt:lpstr>
      <vt:lpstr>Erfolgsplan</vt:lpstr>
      <vt:lpstr>Vermögensplan</vt:lpstr>
      <vt:lpstr>Personalplan</vt:lpstr>
      <vt:lpstr>Investitionsplan</vt:lpstr>
      <vt:lpstr>Planbilanz</vt:lpstr>
      <vt:lpstr>MiFri</vt:lpstr>
      <vt:lpstr>Investitionsplan!Druckbereich</vt:lpstr>
      <vt:lpstr>MiFri!Druckbereich</vt:lpstr>
      <vt:lpstr>Personalplan!Druckbereich</vt:lpstr>
      <vt:lpstr>Deckblatt!Print_Area</vt:lpstr>
      <vt:lpstr>Erfolgsplan!Print_Area</vt:lpstr>
      <vt:lpstr>Investitionsplan!Print_Area</vt:lpstr>
      <vt:lpstr>Vermögensplan!Print_Area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2018-05-22T14:19:05Z</dcterms:created>
  <dcterms:modified xsi:type="dcterms:W3CDTF">2018-05-22T14:19:09Z</dcterms:modified>
</cp:coreProperties>
</file>